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on\Desktop\"/>
    </mc:Choice>
  </mc:AlternateContent>
  <xr:revisionPtr revIDLastSave="0" documentId="8_{934096E1-E9E5-4126-9785-48DCC7748F7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_Info" sheetId="1" r:id="rId1"/>
    <sheet name="Sheet1" sheetId="8" r:id="rId2"/>
    <sheet name="lookup" sheetId="6" state="veryHidden" r:id="rId3"/>
  </sheets>
  <definedNames>
    <definedName name="B_Year">lookup!$B$9:$DW$9</definedName>
    <definedName name="Canada">lookup!$B$12:$N$12</definedName>
    <definedName name="Country">lookup!$B$6:$IG$6</definedName>
    <definedName name="Country_13">lookup!$B$10:$IO$10</definedName>
    <definedName name="Currency">Year_End[Column1]</definedName>
    <definedName name="Day">lookup!$B$8:$AF$8</definedName>
    <definedName name="ExternalData_1" localSheetId="2" hidden="1">lookup!$A$100:$K$256</definedName>
    <definedName name="Jointly">#REF!</definedName>
    <definedName name="late">lookup!$B$1:$K$1</definedName>
    <definedName name="Mexico">lookup!$B$13:$AG$13</definedName>
    <definedName name="Month">lookup!$B$7:$M$7</definedName>
    <definedName name="Organization">#REF!</definedName>
    <definedName name="Owner">#REF!</definedName>
    <definedName name="Rate_Year">INDEX(Year_End[],1,0)</definedName>
    <definedName name="Tax_Year">'1_Info'!$E$10</definedName>
    <definedName name="Tin_type">lookup!$B$4:$D$4</definedName>
    <definedName name="TIN_type_25">lookup!$B$16:$E$16</definedName>
    <definedName name="TIN_type_35">lookup!$B$17:$D$17</definedName>
    <definedName name="Type_4a">lookup!$B$5:$D$5</definedName>
    <definedName name="Type_account">lookup!$B$15:$D$15</definedName>
    <definedName name="Type_filer">lookup!$B$3:$F$3</definedName>
    <definedName name="United_States_of_America">lookup!$B$11:$BC$11</definedName>
    <definedName name="Year_List">lookup!$B$2:$L$2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8" l="1"/>
  <c r="B5" i="8"/>
  <c r="C3" i="8"/>
  <c r="R2" i="1"/>
  <c r="K10" i="1"/>
  <c r="F22" i="1" l="1"/>
  <c r="B2" i="6"/>
  <c r="C2" i="6" s="1"/>
  <c r="D2" i="6" s="1"/>
  <c r="E2" i="6" s="1"/>
  <c r="F2" i="6" s="1"/>
  <c r="G2" i="6" s="1"/>
  <c r="H2" i="6" s="1"/>
  <c r="I2" i="6" s="1"/>
  <c r="J2" i="6" s="1"/>
  <c r="K2" i="6" s="1"/>
  <c r="L2" i="6" s="1"/>
  <c r="B9" i="6"/>
  <c r="C9" i="6" s="1"/>
  <c r="D9" i="6" s="1"/>
  <c r="E9" i="6" s="1"/>
  <c r="F9" i="6" s="1"/>
  <c r="G9" i="6" s="1"/>
  <c r="H9" i="6" s="1"/>
  <c r="I9" i="6" s="1"/>
  <c r="J9" i="6" s="1"/>
  <c r="K9" i="6" s="1"/>
  <c r="L9" i="6" s="1"/>
  <c r="M9" i="6" s="1"/>
  <c r="N9" i="6" s="1"/>
  <c r="O9" i="6" s="1"/>
  <c r="P9" i="6" s="1"/>
  <c r="Q9" i="6" s="1"/>
  <c r="R9" i="6" s="1"/>
  <c r="S9" i="6" s="1"/>
  <c r="T9" i="6" s="1"/>
  <c r="U9" i="6" s="1"/>
  <c r="V9" i="6" s="1"/>
  <c r="W9" i="6" s="1"/>
  <c r="X9" i="6" s="1"/>
  <c r="Y9" i="6" s="1"/>
  <c r="Z9" i="6" s="1"/>
  <c r="AA9" i="6" s="1"/>
  <c r="AB9" i="6" s="1"/>
  <c r="AC9" i="6" s="1"/>
  <c r="AD9" i="6" s="1"/>
  <c r="AE9" i="6" s="1"/>
  <c r="AF9" i="6" s="1"/>
  <c r="AG9" i="6" s="1"/>
  <c r="AH9" i="6" s="1"/>
  <c r="AI9" i="6" s="1"/>
  <c r="AJ9" i="6" s="1"/>
  <c r="AK9" i="6" s="1"/>
  <c r="AL9" i="6" s="1"/>
  <c r="AM9" i="6" s="1"/>
  <c r="AN9" i="6" s="1"/>
  <c r="AO9" i="6" s="1"/>
  <c r="AP9" i="6" s="1"/>
  <c r="AQ9" i="6" s="1"/>
  <c r="AR9" i="6" s="1"/>
  <c r="AS9" i="6" s="1"/>
  <c r="AT9" i="6" s="1"/>
  <c r="AU9" i="6" s="1"/>
  <c r="AV9" i="6" s="1"/>
  <c r="AW9" i="6" s="1"/>
  <c r="AX9" i="6" s="1"/>
  <c r="AY9" i="6" s="1"/>
  <c r="AZ9" i="6" s="1"/>
  <c r="BA9" i="6" s="1"/>
  <c r="BB9" i="6" s="1"/>
  <c r="BC9" i="6" s="1"/>
  <c r="BD9" i="6" s="1"/>
  <c r="BE9" i="6" s="1"/>
  <c r="BF9" i="6" s="1"/>
  <c r="BG9" i="6" s="1"/>
  <c r="BH9" i="6" s="1"/>
  <c r="BI9" i="6" s="1"/>
  <c r="BJ9" i="6" s="1"/>
  <c r="BK9" i="6" s="1"/>
  <c r="BL9" i="6" s="1"/>
  <c r="BM9" i="6" s="1"/>
  <c r="BN9" i="6" s="1"/>
  <c r="BO9" i="6" s="1"/>
  <c r="BP9" i="6" s="1"/>
  <c r="BQ9" i="6" s="1"/>
  <c r="BR9" i="6" s="1"/>
  <c r="BS9" i="6" s="1"/>
  <c r="BT9" i="6" s="1"/>
  <c r="BU9" i="6" s="1"/>
  <c r="BV9" i="6" s="1"/>
  <c r="BW9" i="6" s="1"/>
  <c r="BX9" i="6" s="1"/>
  <c r="BY9" i="6" s="1"/>
  <c r="BZ9" i="6" s="1"/>
  <c r="CA9" i="6" s="1"/>
  <c r="CB9" i="6" s="1"/>
  <c r="CC9" i="6" s="1"/>
  <c r="CD9" i="6" s="1"/>
  <c r="CE9" i="6" s="1"/>
  <c r="CF9" i="6" s="1"/>
  <c r="CG9" i="6" s="1"/>
  <c r="CH9" i="6" s="1"/>
  <c r="CI9" i="6" s="1"/>
  <c r="CJ9" i="6" s="1"/>
  <c r="CK9" i="6" s="1"/>
  <c r="CL9" i="6" s="1"/>
  <c r="CM9" i="6" s="1"/>
  <c r="CN9" i="6" s="1"/>
  <c r="CO9" i="6" s="1"/>
  <c r="CP9" i="6" s="1"/>
  <c r="CQ9" i="6" s="1"/>
  <c r="CR9" i="6" s="1"/>
  <c r="CS9" i="6" s="1"/>
  <c r="CT9" i="6" s="1"/>
  <c r="CU9" i="6" s="1"/>
  <c r="CV9" i="6" s="1"/>
  <c r="CW9" i="6" s="1"/>
  <c r="CX9" i="6" s="1"/>
  <c r="CY9" i="6" s="1"/>
  <c r="CZ9" i="6" s="1"/>
  <c r="DA9" i="6" s="1"/>
  <c r="DB9" i="6" s="1"/>
  <c r="DC9" i="6" s="1"/>
  <c r="DD9" i="6" s="1"/>
  <c r="DE9" i="6" s="1"/>
  <c r="DF9" i="6" s="1"/>
  <c r="DG9" i="6" s="1"/>
  <c r="DH9" i="6" s="1"/>
  <c r="DI9" i="6" s="1"/>
  <c r="DJ9" i="6" s="1"/>
  <c r="DK9" i="6" s="1"/>
  <c r="DL9" i="6" s="1"/>
  <c r="DM9" i="6" s="1"/>
  <c r="DN9" i="6" s="1"/>
  <c r="DO9" i="6" s="1"/>
  <c r="DP9" i="6" s="1"/>
  <c r="DQ9" i="6" s="1"/>
  <c r="DR9" i="6" s="1"/>
  <c r="DS9" i="6" s="1"/>
  <c r="DT9" i="6" s="1"/>
  <c r="DU9" i="6" s="1"/>
  <c r="DV9" i="6" s="1"/>
  <c r="DW9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pon</author>
  </authors>
  <commentList>
    <comment ref="E53" authorId="0" shapeId="0" xr:uid="{1460FCCA-55D1-422E-B9E5-4995718D9D61}">
      <text>
        <r>
          <rPr>
            <b/>
            <sz val="9"/>
            <color indexed="81"/>
            <rFont val="Tahoma"/>
            <family val="2"/>
          </rPr>
          <t>Address Rules:</t>
        </r>
        <r>
          <rPr>
            <sz val="9"/>
            <color indexed="81"/>
            <rFont val="Tahoma"/>
            <family val="2"/>
          </rPr>
          <t xml:space="preserve">
U.S. residents: Enter your U.S. street address 
— P.O. Boxes are not allowed.
Non-U.S. residents: Enter your U.S. mailing address if you have one, otherwise enter your foreign residence or mailing address.
Entities: Use U.S. mailing address if available; otherwise, use foreign mailing address.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62D63CC-3566-453E-A30D-E43271373EAE}" keepAlive="1" name="Query - Year_End" description="Connection to the 'Year_End' query in the workbook." type="5" refreshedVersion="8" background="1" saveData="1">
    <dbPr connection="Provider=Microsoft.Mashup.OleDb.1;Data Source=$Workbook$;Location=Year_End;Extended Properties=&quot;&quot;" command="SELECT * FROM [Year_End]"/>
  </connection>
</connections>
</file>

<file path=xl/sharedStrings.xml><?xml version="1.0" encoding="utf-8"?>
<sst xmlns="http://schemas.openxmlformats.org/spreadsheetml/2006/main" count="895" uniqueCount="628">
  <si>
    <t>* Email Address</t>
  </si>
  <si>
    <t>* Confirm Email</t>
  </si>
  <si>
    <t>* First Name</t>
  </si>
  <si>
    <t>* Last Name</t>
  </si>
  <si>
    <t>* Phone Number</t>
  </si>
  <si>
    <t>If this report is being filed late, select the reason for filing late</t>
  </si>
  <si>
    <t>Explanation (750 character limit)</t>
  </si>
  <si>
    <t>Part I Filer Information</t>
  </si>
  <si>
    <t>* 2 Type of filer</t>
  </si>
  <si>
    <t>* 3 U.S.Taxpayer Identification Number</t>
  </si>
  <si>
    <t>3a TIN type</t>
  </si>
  <si>
    <t>a Type</t>
  </si>
  <si>
    <t>b Number</t>
  </si>
  <si>
    <t>c Country/Region of issue</t>
  </si>
  <si>
    <t>5 Individual's Date of Birth</t>
  </si>
  <si>
    <t>* 6 Last name or organization's name</t>
  </si>
  <si>
    <t>Year</t>
  </si>
  <si>
    <t>Month</t>
  </si>
  <si>
    <t>Day</t>
  </si>
  <si>
    <t>7 First name</t>
  </si>
  <si>
    <t>8 Middle name</t>
  </si>
  <si>
    <t>8a Suffix</t>
  </si>
  <si>
    <t>9 Address</t>
  </si>
  <si>
    <t>10 City</t>
  </si>
  <si>
    <t>12 ZIP/postal code</t>
  </si>
  <si>
    <t>* 13 Country/Region</t>
  </si>
  <si>
    <t>* 14a Does the filer have a financial interest in 25 or more financial accounts?</t>
  </si>
  <si>
    <t>* 14b Does the filer have signature authority over but no financial interest in 25 or more financial accounts?</t>
  </si>
  <si>
    <t>Filer Contact Information</t>
  </si>
  <si>
    <t xml:space="preserve"> Amended</t>
  </si>
  <si>
    <r>
      <t>4 Foreign identification     (</t>
    </r>
    <r>
      <rPr>
        <i/>
        <sz val="11"/>
        <color theme="1"/>
        <rFont val="Calibri"/>
        <family val="2"/>
        <scheme val="minor"/>
      </rPr>
      <t>Complete if Item 3 U.S TIN is blank</t>
    </r>
    <r>
      <rPr>
        <sz val="11"/>
        <color theme="1"/>
        <rFont val="Calibri"/>
        <family val="2"/>
        <scheme val="minor"/>
      </rPr>
      <t>)</t>
    </r>
  </si>
  <si>
    <t>No</t>
  </si>
  <si>
    <t>Enter number of accounts</t>
  </si>
  <si>
    <t xml:space="preserve">If "Yes" is checked do not complete Part II or Part III, but retain </t>
  </si>
  <si>
    <t>records of this information</t>
  </si>
  <si>
    <t xml:space="preserve">If "Yes" is checked Complete Part IV items 34 through 43 for each person on </t>
  </si>
  <si>
    <t>whose behalf the filer has signature authority.</t>
  </si>
  <si>
    <t>Forgot to file</t>
  </si>
  <si>
    <t>Did not know that I had to file</t>
  </si>
  <si>
    <t>Thought account balance was below reporting threshold</t>
  </si>
  <si>
    <t>Did not know my account qualifies as foreign</t>
  </si>
  <si>
    <t>Account statement not received in time</t>
  </si>
  <si>
    <t>Account statement lost (replacement requested)</t>
  </si>
  <si>
    <t>Late receiving missing required account information</t>
  </si>
  <si>
    <t>Unable to obtain joint spouse signature in time</t>
  </si>
  <si>
    <t>Unable to access BSA E-filing system</t>
  </si>
  <si>
    <t>Other (Please provide explanation below)</t>
  </si>
  <si>
    <t>late</t>
  </si>
  <si>
    <t>Individual</t>
  </si>
  <si>
    <t>Partnership</t>
  </si>
  <si>
    <t>Corporation</t>
  </si>
  <si>
    <t>Consolidated</t>
  </si>
  <si>
    <t>Fiduciary or Other</t>
  </si>
  <si>
    <t>Type _filer</t>
  </si>
  <si>
    <t>EIN</t>
  </si>
  <si>
    <t>SSN/ITIN</t>
  </si>
  <si>
    <t>Tin_type</t>
  </si>
  <si>
    <t>Passport</t>
  </si>
  <si>
    <t>Foreign TIN</t>
  </si>
  <si>
    <t>Other</t>
  </si>
  <si>
    <t>Type_4a</t>
  </si>
  <si>
    <t>Afghanistan</t>
  </si>
  <si>
    <t>Åland Islands</t>
  </si>
  <si>
    <t>Albania</t>
  </si>
  <si>
    <t>Algeria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</si>
  <si>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</si>
  <si>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</si>
  <si>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</si>
  <si>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</si>
  <si>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</si>
  <si>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</si>
  <si>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</si>
  <si>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</si>
  <si>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</si>
  <si>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</si>
  <si>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</si>
  <si>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</si>
  <si>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</si>
  <si>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</si>
  <si>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</si>
  <si>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</si>
  <si>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</si>
  <si>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</si>
  <si>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</si>
  <si>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</si>
  <si>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</si>
  <si>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Bolivia, Plurinational State Of</t>
  </si>
  <si>
    <t>Bonaire, Sint Eustatius And Saba</t>
  </si>
  <si>
    <t>Bosnia And Herzegovina</t>
  </si>
  <si>
    <t>Botswana</t>
  </si>
  <si>
    <t>Bouvet Island</t>
  </si>
  <si>
    <t>Brazil</t>
  </si>
  <si>
    <t>British Indian Ocean Territory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</si>
  <si>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</si>
  <si>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</si>
  <si>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</si>
  <si>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</si>
  <si>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</si>
  <si>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</si>
  <si>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</si>
  <si>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</si>
  <si>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</si>
  <si>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</si>
  <si>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</si>
  <si>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</si>
  <si>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</si>
  <si>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</si>
  <si>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</si>
  <si>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</si>
  <si>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</si>
  <si>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</t>
  </si>
  <si>
    <t>Congo, The Democratic Republic Of The</t>
  </si>
  <si>
    <t>Cook Islands</t>
  </si>
  <si>
    <t>Costa Rica</t>
  </si>
  <si>
    <t>Côte D'ivoire</t>
  </si>
  <si>
    <t>Croatia</t>
  </si>
  <si>
    <t>Cuba</t>
  </si>
  <si>
    <t>Curaçao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</si>
  <si>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</si>
  <si>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</si>
  <si>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</si>
  <si>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</si>
  <si>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</si>
  <si>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</si>
  <si>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</si>
  <si>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</si>
  <si>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</si>
  <si>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</si>
  <si>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</si>
  <si>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</si>
  <si>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</si>
  <si>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(Malvinas)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</si>
  <si>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</si>
  <si>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</si>
  <si>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</si>
  <si>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</si>
  <si>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</si>
  <si>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</si>
  <si>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</si>
  <si>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</si>
  <si>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</si>
  <si>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</si>
  <si>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</si>
  <si>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</si>
  <si>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</si>
  <si>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</si>
  <si>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</si>
  <si>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</si>
  <si>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</si>
  <si>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</si>
  <si>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</si>
  <si>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</si>
  <si>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</si>
  <si>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</si>
  <si>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</si>
  <si>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</si>
  <si>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</si>
  <si>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</si>
  <si>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</si>
  <si>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</si>
  <si>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</si>
  <si>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</si>
  <si>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</si>
  <si>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Iran, Islamic Republic Of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</si>
  <si>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</si>
  <si>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</si>
  <si>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</si>
  <si>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</si>
  <si>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</si>
  <si>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</si>
  <si>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</si>
  <si>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</si>
  <si>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</si>
  <si>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</si>
  <si>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</si>
  <si>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</si>
  <si>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Korea, Democratic People's Republic Of</t>
  </si>
  <si>
    <t>Korea, Republic Of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</si>
  <si>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</si>
  <si>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</si>
  <si>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</si>
  <si>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</si>
  <si>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</si>
  <si>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</si>
  <si>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</si>
  <si>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</si>
  <si>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</si>
  <si>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</si>
  <si>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</si>
  <si>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</si>
  <si>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Macedonia, The Former Yugoslav Republic Of</t>
  </si>
  <si>
    <t>Madagascar</t>
  </si>
  <si>
    <t>Malawi</t>
  </si>
  <si>
    <t>Malaysia</t>
  </si>
  <si>
    <t>Maldives</t>
  </si>
  <si>
    <t>Mali</t>
  </si>
  <si>
    <t>Malta</t>
  </si>
  <si>
    <t>Marshall Islands (the)</t>
  </si>
  <si>
    <t>Martinique</t>
  </si>
  <si>
    <t>Mauritania</t>
  </si>
  <si>
    <t>Mauritius</t>
  </si>
  <si>
    <t>Mayotte</t>
  </si>
  <si>
    <t>Mexico</t>
  </si>
  <si>
    <t>Moldova, Republic Of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</si>
  <si>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</si>
  <si>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</si>
  <si>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</si>
  <si>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</si>
  <si>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</si>
  <si>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</si>
  <si>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</si>
  <si>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</si>
  <si>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</si>
  <si>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</si>
  <si>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</si>
  <si>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</si>
  <si>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</si>
  <si>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</si>
  <si>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</si>
  <si>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</si>
  <si>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</si>
  <si>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</si>
  <si>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Norway</t>
  </si>
  <si>
    <t>Oman</t>
  </si>
  <si>
    <t>Pakistan</t>
  </si>
  <si>
    <t>Palestinian Territory, Occupied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</si>
  <si>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</si>
  <si>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</si>
  <si>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</si>
  <si>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</si>
  <si>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</si>
  <si>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</si>
  <si>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</si>
  <si>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</si>
  <si>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Qatar</t>
  </si>
  <si>
    <t>Réunion</t>
  </si>
  <si>
    <t>Romania</t>
  </si>
  <si>
    <t>Russian Federation</t>
  </si>
  <si>
    <t>Rwanda</t>
  </si>
  <si>
    <t>Saint Barthélemy</t>
  </si>
  <si>
    <t>Saint Helena, Ascension And Tristan Da Cunha</t>
  </si>
  <si>
    <t>Saint Kitts And Nevis</t>
  </si>
  <si>
    <t>Saint Lucia</t>
  </si>
  <si>
    <t>Saint Martin (french Part)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</si>
  <si>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</si>
  <si>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</si>
  <si>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</si>
  <si>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</si>
  <si>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</si>
  <si>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</si>
  <si>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</si>
  <si>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</si>
  <si>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</si>
  <si>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</si>
  <si>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</si>
  <si>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 (dutch Part)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</si>
  <si>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</si>
  <si>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</si>
  <si>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</si>
  <si>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</si>
  <si>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</si>
  <si>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</si>
  <si>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South Sudan</t>
  </si>
  <si>
    <t>Spain</t>
  </si>
  <si>
    <t>Sri Lanka</t>
  </si>
  <si>
    <t>Sudan</t>
  </si>
  <si>
    <t>Suriname</t>
  </si>
  <si>
    <t>Svalbard And Jan Mayen</t>
  </si>
  <si>
    <t>Swaziland</t>
  </si>
  <si>
    <t>Sweden</t>
  </si>
  <si>
    <t>Switzerland</t>
  </si>
  <si>
    <t>Syrian Arab Republic</t>
  </si>
  <si>
    <t>Taiwan</t>
  </si>
  <si>
    <t>Tajikistan</t>
  </si>
  <si>
    <t>Tanzania,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</si>
  <si>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</si>
  <si>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</si>
  <si>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</si>
  <si>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</si>
  <si>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</si>
  <si>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</si>
  <si>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</si>
  <si>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</si>
  <si>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</si>
  <si>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</si>
  <si>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</si>
  <si>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</si>
  <si>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</si>
  <si>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</si>
  <si>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</si>
  <si>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Uruguay</t>
  </si>
  <si>
    <t>Uzbekistan</t>
  </si>
  <si>
    <t>Vanuatu</t>
  </si>
  <si>
    <t>Venezuela, Bolivarian Republic Of</t>
  </si>
  <si>
    <t>Viet Nam</t>
  </si>
  <si>
    <t>Virgin Islands, British</t>
  </si>
  <si>
    <t>Wallis And Futuna</t>
  </si>
  <si>
    <t>Western Sahara</t>
  </si>
  <si>
    <t>Yemen</t>
  </si>
  <si>
    <t>Zambia</t>
  </si>
  <si>
    <t>Zimbabwe</t>
  </si>
  <si>
    <t>Country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</si>
  <si>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</si>
  <si>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</si>
  <si>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</si>
  <si>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</si>
  <si>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</si>
  <si>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</si>
  <si>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</si>
  <si>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</si>
  <si>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</si>
  <si>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</si>
  <si>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</si>
  <si>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</si>
  <si>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B_Year</t>
  </si>
  <si>
    <t>United States of America</t>
  </si>
  <si>
    <t>American Samoa</t>
  </si>
  <si>
    <t>Guam</t>
  </si>
  <si>
    <t>Micronesia (the Federated States of)</t>
  </si>
  <si>
    <t>Northern Mariana Islands (the)</t>
  </si>
  <si>
    <t>Palau</t>
  </si>
  <si>
    <t>Puerto Rico</t>
  </si>
  <si>
    <t>Virgin Islands (U.S.)</t>
  </si>
  <si>
    <t>Country_13</t>
  </si>
  <si>
    <t>Alabama</t>
  </si>
  <si>
    <t>Alaska</t>
  </si>
  <si>
    <t>Armed Forces Europe/Middle-East/Canada</t>
  </si>
  <si>
    <t>Armed Forces Americas (except Canada)</t>
  </si>
  <si>
    <t>Armed Forces Pacific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</si>
  <si>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</si>
  <si>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</si>
  <si>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</si>
  <si>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</si>
  <si>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</si>
  <si>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</si>
  <si>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</si>
  <si>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</si>
  <si>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</si>
  <si>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</si>
  <si>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</si>
  <si>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</si>
  <si>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</si>
  <si>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</si>
  <si>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</si>
  <si>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</si>
  <si>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</si>
  <si>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</si>
  <si>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</si>
  <si>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</si>
  <si>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</si>
  <si>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</si>
  <si>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</si>
  <si>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</si>
  <si>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</si>
  <si>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</si>
  <si>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</si>
  <si>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</si>
  <si>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</si>
  <si>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</si>
  <si>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</si>
  <si>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</si>
  <si>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</si>
  <si>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</si>
  <si>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</si>
  <si>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</si>
  <si>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</si>
  <si>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</si>
  <si>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</si>
  <si>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</si>
  <si>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</si>
  <si>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</si>
  <si>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</si>
  <si>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</si>
  <si>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</si>
  <si>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</si>
  <si>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</si>
  <si>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</si>
  <si>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Alberta</t>
  </si>
  <si>
    <t>British Columbia</t>
  </si>
  <si>
    <t>Manitoba</t>
  </si>
  <si>
    <t>New Brunswick</t>
  </si>
  <si>
    <t>Newfoundland and Labrador</t>
  </si>
  <si>
    <t>Northwest Territory</t>
  </si>
  <si>
    <t>Nova Scotia</t>
  </si>
  <si>
    <t>Nunavut</t>
  </si>
  <si>
    <t>Ontario</t>
  </si>
  <si>
    <t>Prince Edward Island</t>
  </si>
  <si>
    <t>Quebec</t>
  </si>
  <si>
    <t>Saskatchewan</t>
  </si>
  <si>
    <t>Yukon Territory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</si>
  <si>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</si>
  <si>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</si>
  <si>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</si>
  <si>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</si>
  <si>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</si>
  <si>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</si>
  <si>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</si>
  <si>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</si>
  <si>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Mexican Federal District</t>
  </si>
  <si>
    <t>Durango</t>
  </si>
  <si>
    <t>Guanajuato</t>
  </si>
  <si>
    <t>Guerrero</t>
  </si>
  <si>
    <t>Hidalgo</t>
  </si>
  <si>
    <t>Jalisco</t>
  </si>
  <si>
    <t>Mexico, Estado de</t>
  </si>
  <si>
    <t>Michoacán</t>
  </si>
  <si>
    <t>Morelos</t>
  </si>
  <si>
    <t>Nayarit</t>
  </si>
  <si>
    <t>Neuvo Leon</t>
  </si>
  <si>
    <t>Oaxaca</t>
  </si>
  <si>
    <t>Puebla</t>
  </si>
  <si>
    <t>Querétaro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</si>
  <si>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</si>
  <si>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</si>
  <si>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</si>
  <si>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</si>
  <si>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</si>
  <si>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</si>
  <si>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</si>
  <si>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Veracruz-Llave</t>
  </si>
  <si>
    <t>Yucatan</t>
  </si>
  <si>
    <t>Zacatecas</t>
  </si>
  <si>
    <t>United_States_of_America</t>
  </si>
  <si>
    <t>* State</t>
  </si>
  <si>
    <t>— Select from list —</t>
  </si>
  <si>
    <t>Eritrea-Nakfa</t>
  </si>
  <si>
    <t>Ghana-Cedi</t>
  </si>
  <si>
    <t>Lesotho-Maloti</t>
  </si>
  <si>
    <t>Liberia-Dollar</t>
  </si>
  <si>
    <t>Madagascar-Ariary</t>
  </si>
  <si>
    <t>Mauritania-Ouguiya</t>
  </si>
  <si>
    <t>Mexico-Peso</t>
  </si>
  <si>
    <t>Euro</t>
  </si>
  <si>
    <t>Azerbaijan-Manat</t>
  </si>
  <si>
    <t>Bosnia-Marka</t>
  </si>
  <si>
    <t>Bulgaria-Lev</t>
  </si>
  <si>
    <t>Cambodia-Riel</t>
  </si>
  <si>
    <t>Democratic Republic Of Congo-Franc</t>
  </si>
  <si>
    <t>Peru-Sol</t>
  </si>
  <si>
    <t>Republic Of North Macedonia-Denar</t>
  </si>
  <si>
    <t>Romania-Leu</t>
  </si>
  <si>
    <t>Sao Tome &amp; Principe-New Dobras</t>
  </si>
  <si>
    <t>Sao Tome &amp; Principe-Dobras</t>
  </si>
  <si>
    <t>Sierra Leone-Leone</t>
  </si>
  <si>
    <t>Sierra Leone-Old Leone</t>
  </si>
  <si>
    <t>Turkey-Lira</t>
  </si>
  <si>
    <t>Turkmenistan-Manat</t>
  </si>
  <si>
    <t>United Kingdom-Pound</t>
  </si>
  <si>
    <t>Afghanistan-Afghani</t>
  </si>
  <si>
    <t>Albania-Lek</t>
  </si>
  <si>
    <t>Algeria-Dinar</t>
  </si>
  <si>
    <t>Angola-Kwanza</t>
  </si>
  <si>
    <t>Antigua &amp; Barbuda-East Caribbean Dollar</t>
  </si>
  <si>
    <t>Argentina-Peso</t>
  </si>
  <si>
    <t>Armenia-Dram</t>
  </si>
  <si>
    <t>Australia-Dollar</t>
  </si>
  <si>
    <t>Bahrain-Dinar</t>
  </si>
  <si>
    <t>Bangladesh-Taka</t>
  </si>
  <si>
    <t>Barbados-Dollar</t>
  </si>
  <si>
    <t>Belize-Dollar</t>
  </si>
  <si>
    <t>Benin-Cfa Franc</t>
  </si>
  <si>
    <t>Bolivia-Boliviano</t>
  </si>
  <si>
    <t>Botswana-Pula</t>
  </si>
  <si>
    <t>Brazil-Real</t>
  </si>
  <si>
    <t>Brunei-Dollar</t>
  </si>
  <si>
    <t>Burkina Faso-Cfa Franc</t>
  </si>
  <si>
    <t>Burundi-Franc</t>
  </si>
  <si>
    <t>Cameroon-Cfa Franc</t>
  </si>
  <si>
    <t>Canada-Dollar</t>
  </si>
  <si>
    <t>Cape Verde-Escudo</t>
  </si>
  <si>
    <t>Cayman Islands-Dollar</t>
  </si>
  <si>
    <t>Central African Republic-Cfa Franc</t>
  </si>
  <si>
    <t>Chad-Cfa Franc</t>
  </si>
  <si>
    <t>Chile-Peso</t>
  </si>
  <si>
    <t>China-Renminbi</t>
  </si>
  <si>
    <t>Colombia-Peso</t>
  </si>
  <si>
    <t>Comoros-Franc</t>
  </si>
  <si>
    <t>Congo-Cfa Franc</t>
  </si>
  <si>
    <t>Costa Rica-Colon</t>
  </si>
  <si>
    <t>Cote D'Ivoire-Cfa Franc</t>
  </si>
  <si>
    <t>Croatia-Kuna</t>
  </si>
  <si>
    <t>Czech Republic-Koruna</t>
  </si>
  <si>
    <t>Denmark-Krone</t>
  </si>
  <si>
    <t>Djibouti-Franc</t>
  </si>
  <si>
    <t>Dominican Republic-Peso</t>
  </si>
  <si>
    <t>Egypt-Pound</t>
  </si>
  <si>
    <t>Equatorial Guinea-Cfa Franc</t>
  </si>
  <si>
    <t>Eswatini-Lilangeni</t>
  </si>
  <si>
    <t>Ethiopia-Birr</t>
  </si>
  <si>
    <t>Fiji-Dollar</t>
  </si>
  <si>
    <t>Gabon-Cfa Franc</t>
  </si>
  <si>
    <t>Gambia-Dalasi</t>
  </si>
  <si>
    <t>Georgia-Lari</t>
  </si>
  <si>
    <t>Grenada-East Caribbean Dollar</t>
  </si>
  <si>
    <t>Guatemala-Quetzal</t>
  </si>
  <si>
    <t>Guinea Bissau-Cfa Franc</t>
  </si>
  <si>
    <t>Guinea-Franc</t>
  </si>
  <si>
    <t>Guyana-Dollar</t>
  </si>
  <si>
    <t>Haiti-Gourde</t>
  </si>
  <si>
    <t>Honduras-Lempira</t>
  </si>
  <si>
    <t>Hong Kong-Dollar</t>
  </si>
  <si>
    <t>Hungary-Forint</t>
  </si>
  <si>
    <t>Iceland-Krona</t>
  </si>
  <si>
    <t>India-Rupee</t>
  </si>
  <si>
    <t>Indonesia-Rupiah</t>
  </si>
  <si>
    <t>Iran-Rial</t>
  </si>
  <si>
    <t>Iraq-Dinar</t>
  </si>
  <si>
    <t>Israel-Shekel</t>
  </si>
  <si>
    <t>Jamaica-Dollar</t>
  </si>
  <si>
    <t>Japan-Yen</t>
  </si>
  <si>
    <t>Jordan-Dinar</t>
  </si>
  <si>
    <t>Kazakhstan-Tenge</t>
  </si>
  <si>
    <t>Kenya-Shilling</t>
  </si>
  <si>
    <t>Korea-Won</t>
  </si>
  <si>
    <t>Kuwait-Dinar</t>
  </si>
  <si>
    <t>Kyrgyzstan-Som</t>
  </si>
  <si>
    <t>Laos-Kip</t>
  </si>
  <si>
    <t>Lebanon-Pound</t>
  </si>
  <si>
    <t>Libya-Dinar</t>
  </si>
  <si>
    <t>Malawi-Kwacha</t>
  </si>
  <si>
    <t>Malaysia-Ringgit</t>
  </si>
  <si>
    <t>Maldives-Rufiyaa</t>
  </si>
  <si>
    <t>Mali-Cfa Franc</t>
  </si>
  <si>
    <t>Mauritius-Rupee</t>
  </si>
  <si>
    <t>Moldova-Leu</t>
  </si>
  <si>
    <t>Mongolia-Tugrik</t>
  </si>
  <si>
    <t>Morocco-Dirham</t>
  </si>
  <si>
    <t>Namibia-Dollar</t>
  </si>
  <si>
    <t>Nepal-Rupee</t>
  </si>
  <si>
    <t>Netherlands Antilles-Guilder</t>
  </si>
  <si>
    <t>New Zealand-Dollar</t>
  </si>
  <si>
    <t>Nicaragua-Cordoba</t>
  </si>
  <si>
    <t>Niger-Cfa Franc</t>
  </si>
  <si>
    <t>Nigeria-Naira</t>
  </si>
  <si>
    <t>Norway-Krone</t>
  </si>
  <si>
    <t>Oman-Rial</t>
  </si>
  <si>
    <t>Pakistan-Rupee</t>
  </si>
  <si>
    <t>Papua New Guinea-Kina</t>
  </si>
  <si>
    <t>Paraguay-Guarani</t>
  </si>
  <si>
    <t>Philippines-Peso</t>
  </si>
  <si>
    <t>Poland-Zloty</t>
  </si>
  <si>
    <t>Qatar-Riyal</t>
  </si>
  <si>
    <t>Russia-Ruble</t>
  </si>
  <si>
    <t>Rwanda-Franc</t>
  </si>
  <si>
    <t>Saudi Arabia-Riyal</t>
  </si>
  <si>
    <t>Senegal-Cfa Franc</t>
  </si>
  <si>
    <t>Serbia-Dinar</t>
  </si>
  <si>
    <t>Seychelles-Rupee</t>
  </si>
  <si>
    <t>Singapore-Dollar</t>
  </si>
  <si>
    <t>Solomon Islands-Dollar</t>
  </si>
  <si>
    <t>Somali-Shilling</t>
  </si>
  <si>
    <t>South Africa-Rand</t>
  </si>
  <si>
    <t>South Sudan-Sudanese Pound</t>
  </si>
  <si>
    <t>Sri Lanka-Rupee</t>
  </si>
  <si>
    <t>St. Lucia-East Caribbean Dollar</t>
  </si>
  <si>
    <t>Sudan-Pound</t>
  </si>
  <si>
    <t>Suriname-Dollar</t>
  </si>
  <si>
    <t>Swaziland-Lilangeni</t>
  </si>
  <si>
    <t>Sweden-Krona</t>
  </si>
  <si>
    <t>Switzerland-Franc</t>
  </si>
  <si>
    <t>Syria-Pound</t>
  </si>
  <si>
    <t>Taiwan-Dollar</t>
  </si>
  <si>
    <t>Tajikistan-Somoni</t>
  </si>
  <si>
    <t>Tanzania-Shilling</t>
  </si>
  <si>
    <t>Thailand-Baht</t>
  </si>
  <si>
    <t>Togo-Cfa Franc</t>
  </si>
  <si>
    <t>Tonga-Pa'Anga</t>
  </si>
  <si>
    <t>Trinidad &amp; Tobago-Dollar</t>
  </si>
  <si>
    <t>Tunisia-Dinar</t>
  </si>
  <si>
    <t>Uganda-Shilling</t>
  </si>
  <si>
    <t>Ukraine-Hryvnia</t>
  </si>
  <si>
    <t>United Arab Emirates-Dirham</t>
  </si>
  <si>
    <t>Uruguay-Peso</t>
  </si>
  <si>
    <t>Uzbekistan-Som</t>
  </si>
  <si>
    <t>Vanuatu-Vatu</t>
  </si>
  <si>
    <t>Western Samoa-Tala</t>
  </si>
  <si>
    <t>Yemen-Rial</t>
  </si>
  <si>
    <t>Zambia-Kwacha</t>
  </si>
  <si>
    <t>Zambia-New Kwacha</t>
  </si>
  <si>
    <t>Year_List</t>
  </si>
  <si>
    <t>Currency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</si>
  <si>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</si>
  <si>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</si>
  <si>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</si>
  <si>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</si>
  <si>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</si>
  <si>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</si>
  <si>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</si>
  <si>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</si>
  <si>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</si>
  <si>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</si>
  <si>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</si>
  <si>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U.S. Dollar</t>
  </si>
  <si>
    <t>Bank</t>
  </si>
  <si>
    <t>Securities</t>
  </si>
  <si>
    <t>Type_account</t>
  </si>
  <si>
    <t>Foreign</t>
  </si>
  <si>
    <t>Unknown</t>
  </si>
  <si>
    <t>TIN_type_25</t>
  </si>
  <si>
    <t>TIN_type_35</t>
  </si>
  <si>
    <t>SafeFBAR.com</t>
  </si>
  <si>
    <t>Independent FBAR Helper</t>
  </si>
  <si>
    <t xml:space="preserve">   ⚡ Chrome extension for auto-fill</t>
  </si>
  <si>
    <t>📘 Instructions (Annual Cycle)</t>
  </si>
  <si>
    <t xml:space="preserve">    2. Fill sheets → 1_Info, 2_Owned, 3_Jointly</t>
  </si>
  <si>
    <t xml:space="preserve">    3. File FBAR → FinCEN website or Chrome auto-fill</t>
  </si>
  <si>
    <t>For personal use only. May be shared as-is. Modification, decryption, reverse engineering, or redistribution of altered versions is prohibited.</t>
  </si>
  <si>
    <t>safefbar@gmail.com</t>
  </si>
  <si>
    <t xml:space="preserve">    1. Data – Refresh All → Get latest IRS FX rates</t>
  </si>
  <si>
    <t>Without clicking Refresh All, the file never connects to the internet</t>
  </si>
  <si>
    <t xml:space="preserve">  Security Notice</t>
  </si>
  <si>
    <r>
      <t xml:space="preserve">Refresh (via </t>
    </r>
    <r>
      <rPr>
        <b/>
        <sz val="11"/>
        <color theme="1"/>
        <rFont val="Calibri"/>
        <family val="2"/>
        <scheme val="minor"/>
      </rPr>
      <t>Power Query</t>
    </r>
    <r>
      <rPr>
        <sz val="11"/>
        <color theme="1"/>
        <rFont val="Calibri"/>
        <family val="2"/>
        <scheme val="minor"/>
      </rPr>
      <t>) → Only updates FX rates (</t>
    </r>
    <r>
      <rPr>
        <sz val="11"/>
        <color rgb="FFFF0000"/>
        <rFont val="Calibri"/>
        <family val="2"/>
        <scheme val="minor"/>
      </rPr>
      <t>one-way download</t>
    </r>
    <r>
      <rPr>
        <sz val="11"/>
        <color theme="1"/>
        <rFont val="Calibri"/>
        <family val="2"/>
        <scheme val="minor"/>
      </rPr>
      <t>)</t>
    </r>
  </si>
  <si>
    <r>
      <rPr>
        <sz val="11"/>
        <color rgb="FFFF0000"/>
        <rFont val="Calibri"/>
        <family val="2"/>
        <scheme val="minor"/>
      </rPr>
      <t>All data stays local</t>
    </r>
    <r>
      <rPr>
        <sz val="11"/>
        <color theme="1"/>
        <rFont val="Calibri"/>
        <family val="2"/>
        <scheme val="minor"/>
      </rPr>
      <t xml:space="preserve">. </t>
    </r>
    <r>
      <rPr>
        <b/>
        <sz val="11"/>
        <color theme="1"/>
        <rFont val="Calibri"/>
        <family val="2"/>
        <scheme val="minor"/>
      </rPr>
      <t>No upload</t>
    </r>
    <r>
      <rPr>
        <sz val="11"/>
        <color theme="1"/>
        <rFont val="Calibri"/>
        <family val="2"/>
        <scheme val="minor"/>
      </rPr>
      <t>, no hidden code</t>
    </r>
  </si>
  <si>
    <r>
      <t xml:space="preserve">Usage is anonymous. </t>
    </r>
    <r>
      <rPr>
        <b/>
        <sz val="11"/>
        <color theme="1"/>
        <rFont val="Calibri"/>
        <family val="2"/>
        <scheme val="minor"/>
      </rPr>
      <t>If useful</t>
    </r>
    <r>
      <rPr>
        <sz val="11"/>
        <color theme="1"/>
        <rFont val="Calibri"/>
        <family val="2"/>
        <scheme val="minor"/>
      </rPr>
      <t>, please</t>
    </r>
    <r>
      <rPr>
        <sz val="11"/>
        <color rgb="FFFF0000"/>
        <rFont val="Calibri"/>
        <family val="2"/>
        <scheme val="minor"/>
      </rPr>
      <t xml:space="preserve"> support</t>
    </r>
    <r>
      <rPr>
        <sz val="11"/>
        <color theme="1"/>
        <rFont val="Calibri"/>
        <family val="2"/>
        <scheme val="minor"/>
      </rPr>
      <t xml:space="preserve"> at safefbar.com</t>
    </r>
  </si>
  <si>
    <t>All  fields mirror the official FBAR form, so you can prepare in advance, copy-paste easily when filing online.</t>
  </si>
  <si>
    <r>
      <t xml:space="preserve">Filing name </t>
    </r>
    <r>
      <rPr>
        <sz val="11"/>
        <color theme="1"/>
        <rFont val="Calibri"/>
        <family val="2"/>
        <scheme val="minor"/>
      </rPr>
      <t>(e.g. SMITH FBAR 2018)</t>
    </r>
  </si>
  <si>
    <t>* Calendar year</t>
  </si>
  <si>
    <r>
      <t xml:space="preserve">Select the </t>
    </r>
    <r>
      <rPr>
        <b/>
        <sz val="11"/>
        <color rgb="FFFF0000"/>
        <rFont val="Calibri"/>
        <family val="2"/>
        <scheme val="minor"/>
      </rPr>
      <t>calendar year</t>
    </r>
    <r>
      <rPr>
        <b/>
        <sz val="11"/>
        <color theme="1"/>
        <rFont val="Calibri"/>
        <family val="2"/>
        <scheme val="minor"/>
      </rPr>
      <t xml:space="preserve"> being reported to apply FX rates; </t>
    </r>
  </si>
  <si>
    <t>Use one workbook per year; File reports for up to 6 prior years.</t>
  </si>
  <si>
    <t>* Required *</t>
  </si>
  <si>
    <t xml:space="preserve">   🔒 Privacy First – Your data always stays local</t>
  </si>
  <si>
    <t xml:space="preserve">     Questions or feedback  →  safefbar.com</t>
  </si>
  <si>
    <t xml:space="preserve">   🌍 Multi-currency support &amp; auto conversion</t>
  </si>
  <si>
    <t xml:space="preserve">   🔄 Auto-updates with IRS FX rates </t>
  </si>
  <si>
    <t xml:space="preserve">            *Not affiliated with FinCEN*</t>
  </si>
  <si>
    <t>Auto-fill Code:</t>
  </si>
  <si>
    <t>USD</t>
  </si>
  <si>
    <t>=ROUNDUP(H6/I6,0)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</si>
</sst>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2"/>
      <color rgb="FF0066FF"/>
      <name val="Myriad Pro"/>
    </font>
    <font>
      <sz val="11"/>
      <color rgb="FFFF0000"/>
      <name val="Calibri"/>
      <family val="2"/>
      <scheme val="minor"/>
    </font>
    <font>
      <sz val="12"/>
      <color theme="1"/>
      <name val="Myriad Pro"/>
    </font>
    <font>
      <i/>
      <sz val="11"/>
      <color theme="1"/>
      <name val="Calibri"/>
      <family val="2"/>
      <scheme val="minor"/>
    </font>
    <font>
      <b/>
      <i/>
      <sz val="12"/>
      <color rgb="FFFF000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499984740745262"/>
        <bgColor theme="4"/>
      </patternFill>
    </fill>
    <fill>
      <patternFill patternType="solid">
        <fgColor rgb="FFFFFF00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94">
    <xf numFmtId="0" fontId="0" fillId="0" borderId="0" xfId="0"/>
    <xf numFmtId="0" fontId="0" fillId="5" borderId="9" xfId="0" applyFill="1" applyBorder="1"/>
    <xf numFmtId="0" fontId="0" fillId="0" borderId="9" xfId="0" applyBorder="1"/>
    <xf numFmtId="0" fontId="0" fillId="6" borderId="9" xfId="0" applyFill="1" applyBorder="1"/>
    <xf numFmtId="0" fontId="9" fillId="7" borderId="10" xfId="0" applyFont="1" applyFill="1" applyBorder="1"/>
    <xf numFmtId="0" fontId="8" fillId="9" borderId="11" xfId="0" applyFont="1" applyFill="1" applyBorder="1" applyAlignment="1">
      <alignment horizontal="center" vertical="center" wrapText="1"/>
    </xf>
    <xf numFmtId="0" fontId="0" fillId="10" borderId="9" xfId="0" applyFill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8" borderId="0" xfId="0" applyFill="1" applyAlignment="1" applyProtection="1">
      <alignment horizontal="left" vertical="center"/>
      <protection hidden="1"/>
    </xf>
    <xf numFmtId="0" fontId="12" fillId="0" borderId="0" xfId="1" applyFill="1" applyProtection="1">
      <protection hidden="1"/>
    </xf>
    <xf numFmtId="0" fontId="10" fillId="0" borderId="0" xfId="0" applyFont="1" applyProtection="1">
      <protection hidden="1"/>
    </xf>
    <xf numFmtId="0" fontId="12" fillId="0" borderId="0" xfId="1" applyProtection="1"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1" fillId="2" borderId="3" xfId="0" applyFont="1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1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2" xfId="0" applyBorder="1" applyProtection="1">
      <protection hidden="1"/>
    </xf>
    <xf numFmtId="0" fontId="0" fillId="11" borderId="3" xfId="0" applyFill="1" applyBorder="1" applyProtection="1">
      <protection hidden="1"/>
    </xf>
    <xf numFmtId="0" fontId="0" fillId="11" borderId="4" xfId="0" applyFill="1" applyBorder="1" applyAlignment="1" applyProtection="1">
      <alignment horizontal="right"/>
      <protection hidden="1"/>
    </xf>
    <xf numFmtId="0" fontId="0" fillId="2" borderId="6" xfId="0" applyFill="1" applyBorder="1" applyProtection="1">
      <protection hidden="1"/>
    </xf>
    <xf numFmtId="0" fontId="3" fillId="2" borderId="0" xfId="0" applyFont="1" applyFill="1" applyProtection="1">
      <protection hidden="1"/>
    </xf>
    <xf numFmtId="0" fontId="0" fillId="0" borderId="5" xfId="0" applyBorder="1" applyProtection="1">
      <protection hidden="1"/>
    </xf>
    <xf numFmtId="0" fontId="0" fillId="11" borderId="0" xfId="0" applyFill="1" applyProtection="1">
      <protection hidden="1"/>
    </xf>
    <xf numFmtId="0" fontId="0" fillId="11" borderId="6" xfId="0" applyFill="1" applyBorder="1" applyProtection="1">
      <protection hidden="1"/>
    </xf>
    <xf numFmtId="0" fontId="11" fillId="2" borderId="0" xfId="0" applyFont="1" applyFill="1" applyProtection="1">
      <protection hidden="1"/>
    </xf>
    <xf numFmtId="0" fontId="11" fillId="11" borderId="0" xfId="1" applyFont="1" applyFill="1" applyBorder="1" applyAlignment="1" applyProtection="1">
      <protection hidden="1"/>
    </xf>
    <xf numFmtId="0" fontId="5" fillId="2" borderId="0" xfId="0" applyFont="1" applyFill="1" applyProtection="1">
      <protection hidden="1"/>
    </xf>
    <xf numFmtId="0" fontId="0" fillId="0" borderId="5" xfId="0" applyBorder="1" applyAlignment="1" applyProtection="1">
      <alignment horizontal="left"/>
      <protection hidden="1"/>
    </xf>
    <xf numFmtId="0" fontId="13" fillId="2" borderId="0" xfId="0" applyFont="1" applyFill="1" applyProtection="1">
      <protection hidden="1"/>
    </xf>
    <xf numFmtId="0" fontId="0" fillId="2" borderId="0" xfId="0" applyFill="1" applyAlignment="1" applyProtection="1">
      <alignment horizontal="right"/>
      <protection hidden="1"/>
    </xf>
    <xf numFmtId="0" fontId="0" fillId="2" borderId="0" xfId="0" applyFill="1" applyAlignment="1" applyProtection="1">
      <alignment horizontal="left"/>
      <protection hidden="1"/>
    </xf>
    <xf numFmtId="0" fontId="2" fillId="2" borderId="0" xfId="0" applyFont="1" applyFill="1" applyProtection="1">
      <protection hidden="1"/>
    </xf>
    <xf numFmtId="0" fontId="11" fillId="11" borderId="0" xfId="0" applyFont="1" applyFill="1" applyProtection="1">
      <protection hidden="1"/>
    </xf>
    <xf numFmtId="0" fontId="0" fillId="0" borderId="6" xfId="0" applyBorder="1" applyProtection="1">
      <protection hidden="1"/>
    </xf>
    <xf numFmtId="0" fontId="13" fillId="0" borderId="5" xfId="0" applyFont="1" applyBorder="1" applyProtection="1">
      <protection hidden="1"/>
    </xf>
    <xf numFmtId="0" fontId="13" fillId="11" borderId="0" xfId="0" applyFont="1" applyFill="1" applyProtection="1">
      <protection hidden="1"/>
    </xf>
    <xf numFmtId="0" fontId="12" fillId="11" borderId="0" xfId="1" applyFill="1" applyBorder="1" applyProtection="1">
      <protection hidden="1"/>
    </xf>
    <xf numFmtId="0" fontId="0" fillId="0" borderId="7" xfId="0" applyBorder="1" applyProtection="1">
      <protection hidden="1"/>
    </xf>
    <xf numFmtId="0" fontId="0" fillId="0" borderId="1" xfId="0" applyBorder="1" applyProtection="1">
      <protection hidden="1"/>
    </xf>
    <xf numFmtId="0" fontId="0" fillId="0" borderId="8" xfId="0" applyBorder="1" applyProtection="1">
      <protection hidden="1"/>
    </xf>
    <xf numFmtId="0" fontId="11" fillId="0" borderId="2" xfId="0" applyFont="1" applyBorder="1" applyAlignment="1" applyProtection="1">
      <alignment vertical="center" wrapText="1"/>
      <protection hidden="1"/>
    </xf>
    <xf numFmtId="0" fontId="0" fillId="0" borderId="3" xfId="0" applyBorder="1" applyAlignment="1" applyProtection="1">
      <alignment vertical="center" wrapText="1"/>
      <protection hidden="1"/>
    </xf>
    <xf numFmtId="0" fontId="0" fillId="0" borderId="4" xfId="0" applyBorder="1" applyAlignment="1" applyProtection="1">
      <alignment vertical="center" wrapText="1"/>
      <protection hidden="1"/>
    </xf>
    <xf numFmtId="0" fontId="11" fillId="0" borderId="5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6" xfId="0" applyBorder="1" applyAlignment="1" applyProtection="1">
      <alignment vertical="center" wrapText="1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0" borderId="5" xfId="0" applyBorder="1" applyAlignment="1" applyProtection="1">
      <alignment vertical="center" wrapText="1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2" borderId="1" xfId="0" applyFill="1" applyBorder="1" applyProtection="1"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0" fillId="0" borderId="7" xfId="0" applyBorder="1" applyAlignment="1" applyProtection="1">
      <alignment vertical="top"/>
      <protection hidden="1"/>
    </xf>
    <xf numFmtId="0" fontId="0" fillId="0" borderId="1" xfId="0" applyBorder="1" applyAlignment="1" applyProtection="1">
      <alignment vertical="center" wrapText="1"/>
      <protection hidden="1"/>
    </xf>
    <xf numFmtId="0" fontId="0" fillId="0" borderId="8" xfId="0" applyBorder="1" applyAlignment="1" applyProtection="1">
      <alignment vertical="center" wrapText="1"/>
      <protection hidden="1"/>
    </xf>
    <xf numFmtId="0" fontId="2" fillId="0" borderId="2" xfId="0" applyFont="1" applyBorder="1" applyProtection="1">
      <protection hidden="1"/>
    </xf>
    <xf numFmtId="0" fontId="0" fillId="0" borderId="3" xfId="0" applyBorder="1" applyProtection="1">
      <protection hidden="1"/>
    </xf>
    <xf numFmtId="0" fontId="2" fillId="0" borderId="3" xfId="0" applyFont="1" applyBorder="1" applyProtection="1">
      <protection hidden="1"/>
    </xf>
    <xf numFmtId="0" fontId="0" fillId="0" borderId="4" xfId="0" applyBorder="1" applyProtection="1">
      <protection hidden="1"/>
    </xf>
    <xf numFmtId="0" fontId="11" fillId="0" borderId="5" xfId="0" applyFont="1" applyBorder="1" applyProtection="1">
      <protection hidden="1"/>
    </xf>
    <xf numFmtId="0" fontId="11" fillId="0" borderId="0" xfId="0" applyFont="1" applyProtection="1">
      <protection hidden="1"/>
    </xf>
    <xf numFmtId="0" fontId="0" fillId="0" borderId="5" xfId="0" applyBorder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right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3" borderId="9" xfId="0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4" borderId="0" xfId="0" applyFill="1" applyProtection="1">
      <protection locked="0"/>
    </xf>
    <xf numFmtId="0" fontId="14" fillId="11" borderId="0" xfId="1" applyFont="1" applyFill="1" applyBorder="1" applyAlignment="1" applyProtection="1">
      <alignment vertical="top"/>
      <protection locked="0" hidden="1"/>
    </xf>
    <xf numFmtId="0" fontId="0" fillId="6" borderId="0" xfId="0" applyFill="1"/>
    <xf numFmtId="0" fontId="0" fillId="8" borderId="0" xfId="0" applyFill="1"/>
    <xf numFmtId="0" fontId="0" fillId="12" borderId="0" xfId="0" applyFill="1"/>
    <xf numFmtId="0" fontId="0" fillId="12" borderId="0" xfId="0" quotePrefix="1" applyFill="1"/>
    <xf numFmtId="0" fontId="0" fillId="0" borderId="0" xfId="0" applyAlignment="1">
      <alignment horizontal="center"/>
    </xf>
    <xf numFmtId="0" fontId="2" fillId="4" borderId="9" xfId="0" applyFont="1" applyFill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hidden="1"/>
    </xf>
    <xf numFmtId="0" fontId="11" fillId="0" borderId="15" xfId="0" applyFont="1" applyBorder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0" fontId="0" fillId="3" borderId="9" xfId="0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9"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  <border>
        <left/>
        <right/>
        <top/>
        <bottom/>
      </border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  <border>
        <left/>
        <right/>
        <top/>
        <bottom/>
      </border>
    </dxf>
    <dxf>
      <font>
        <color theme="4" tint="0.79998168889431442"/>
      </font>
      <fill>
        <patternFill>
          <bgColor theme="4" tint="0.79998168889431442"/>
        </patternFill>
      </fill>
    </dxf>
    <dxf>
      <numFmt numFmtId="0" formatCode="General"/>
    </dxf>
  </dxfs>
  <tableStyles count="0" defaultTableStyle="TableStyleMedium2" defaultPivotStyle="PivotStyleLight16"/>
  <colors>
    <mruColors>
      <color rgb="FF0066FF"/>
      <color rgb="FF6E125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121920</xdr:colOff>
      <xdr:row>4</xdr:row>
      <xdr:rowOff>30480</xdr:rowOff>
    </xdr:from>
    <xdr:to>
      <xdr:col>17</xdr:col>
      <xdr:colOff>640080</xdr:colOff>
      <xdr:row>6</xdr:row>
      <xdr:rowOff>175260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000BC6B-A928-766D-CDF4-C679F470E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641080" y="533400"/>
          <a:ext cx="518160" cy="51816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266700</xdr:colOff>
      <xdr:row>11</xdr:row>
      <xdr:rowOff>91440</xdr:rowOff>
    </xdr:from>
    <xdr:to>
      <xdr:col>21</xdr:col>
      <xdr:colOff>304800</xdr:colOff>
      <xdr:row>15</xdr:row>
      <xdr:rowOff>144780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2BC1600-0654-7157-A15B-E946EE341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1340" y="1638300"/>
          <a:ext cx="5562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912DE0A-D53F-4F60-80BB-10E0E3DF6A7E}" autoFormatId="16" applyNumberFormats="0" applyBorderFormats="0" applyFontFormats="0" applyPatternFormats="0" applyAlignmentFormats="0" applyWidthHeightFormats="0">
  <queryTableRefresh nextId="23">
    <queryTableFields count="11">
      <queryTableField id="12" name="Column1" tableColumnId="1"/>
      <queryTableField id="13" name="Column2" tableColumnId="2"/>
      <queryTableField id="14" name="Column3" tableColumnId="3"/>
      <queryTableField id="15" name="Column4" tableColumnId="4"/>
      <queryTableField id="16" name="Column5" tableColumnId="5"/>
      <queryTableField id="17" name="Column6" tableColumnId="6"/>
      <queryTableField id="18" name="Column7" tableColumnId="7"/>
      <queryTableField id="19" name="Column8" tableColumnId="8"/>
      <queryTableField id="20" name="Column9" tableColumnId="9"/>
      <queryTableField id="21" name="Column10" tableColumnId="10"/>
      <queryTableField id="22" name="Column11" tableColumnId="1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217A5E-A3B0-452E-B88C-DFF7AB2F58E1}" name="Year_End" displayName="Year_End" ref="A100:K256" tableType="queryTable" totalsRowShown="0">
  <autoFilter ref="A100:K256" xr:uid="{57217A5E-A3B0-452E-B88C-DFF7AB2F58E1}"/>
  <tableColumns count="11">
    <tableColumn id="1" xr3:uid="{D0E8AF5E-CC1D-4818-83A6-EA40C4629946}" uniqueName="1" name="Column1" queryTableFieldId="12" dataDxfId="8"/>
    <tableColumn id="2" xr3:uid="{991C8421-E987-4ABC-B5F1-05427BCB24F7}" uniqueName="2" name="Column2" queryTableFieldId="13"/>
    <tableColumn id="3" xr3:uid="{A3B781A3-8BD6-40C4-89DA-43B48D302A1A}" uniqueName="3" name="Column3" queryTableFieldId="14"/>
    <tableColumn id="4" xr3:uid="{9DA946AF-42B7-416E-8765-6721EE63B55F}" uniqueName="4" name="Column4" queryTableFieldId="15"/>
    <tableColumn id="5" xr3:uid="{5CAFD621-6A23-49DE-AEE4-375B8D41C7FE}" uniqueName="5" name="Column5" queryTableFieldId="16"/>
    <tableColumn id="6" xr3:uid="{D230898A-2BF0-49F9-8BB9-5FAED6260827}" uniqueName="6" name="Column6" queryTableFieldId="17"/>
    <tableColumn id="7" xr3:uid="{2EC8E3B1-5B04-4715-8F92-900917738470}" uniqueName="7" name="Column7" queryTableFieldId="18"/>
    <tableColumn id="8" xr3:uid="{22C206AC-9B8E-47DC-9F67-4CAD3BF74436}" uniqueName="8" name="Column8" queryTableFieldId="19"/>
    <tableColumn id="9" xr3:uid="{89BA5FF2-0F50-461A-AB2E-C10ACA8F2F28}" uniqueName="9" name="Column9" queryTableFieldId="20"/>
    <tableColumn id="10" xr3:uid="{C8685B37-224B-4C93-9735-A3B2119A03B7}" uniqueName="10" name="Column10" queryTableFieldId="21"/>
    <tableColumn id="11" xr3:uid="{73138CA4-8EC3-408A-883A-4A14995A90FC}" uniqueName="11" name="Column11" queryTableFieldId="2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safefbar@gmail.com" TargetMode="External"/><Relationship Id="rId1" Type="http://schemas.openxmlformats.org/officeDocument/2006/relationships/hyperlink" Target="https://safefbar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C00000"/>
  </sheetPr>
  <dimension ref="B1:W68"/>
  <sheetViews>
    <sheetView showGridLines="0" topLeftCell="A27" workbookViewId="0">
      <selection activeCell="E10" sqref="E10"/>
    </sheetView>
  </sheetViews>
  <sheetFormatPr defaultRowHeight="14.4"/>
  <cols>
    <col min="1" max="1" width="3" style="7" customWidth="1"/>
    <col min="2" max="2" width="2" style="7" customWidth="1"/>
    <col min="3" max="3" width="7.33203125" style="7" customWidth="1"/>
    <col min="4" max="4" width="10.6640625" style="7" customWidth="1"/>
    <col min="5" max="5" width="13.88671875" style="7" customWidth="1"/>
    <col min="6" max="6" width="8.33203125" style="7" customWidth="1"/>
    <col min="7" max="7" width="10.33203125" style="7" customWidth="1"/>
    <col min="8" max="8" width="5.109375" style="7" customWidth="1"/>
    <col min="9" max="9" width="9.109375" style="7" customWidth="1"/>
    <col min="10" max="10" width="8" style="7" customWidth="1"/>
    <col min="11" max="11" width="9.21875" style="7" customWidth="1"/>
    <col min="12" max="12" width="9.77734375" style="7" customWidth="1"/>
    <col min="13" max="13" width="4.6640625" style="7" customWidth="1"/>
    <col min="14" max="14" width="2.5546875" style="7" customWidth="1"/>
    <col min="15" max="15" width="3.33203125" style="7" customWidth="1"/>
    <col min="16" max="16" width="8.88671875" style="7"/>
    <col min="17" max="17" width="8" style="7" customWidth="1"/>
    <col min="18" max="18" width="10.21875" style="7" customWidth="1"/>
    <col min="19" max="19" width="10" style="7" customWidth="1"/>
    <col min="20" max="20" width="8" style="7" customWidth="1"/>
    <col min="21" max="21" width="7.5546875" style="7" customWidth="1"/>
    <col min="22" max="22" width="8.77734375" style="7" customWidth="1"/>
    <col min="23" max="23" width="2" style="7" customWidth="1"/>
    <col min="24" max="16384" width="8.88671875" style="7"/>
  </cols>
  <sheetData>
    <row r="1" spans="2:23" ht="5.4" customHeight="1"/>
    <row r="2" spans="2:23" ht="15.6">
      <c r="C2" s="8" t="s">
        <v>28</v>
      </c>
      <c r="D2" s="8"/>
      <c r="J2" s="80" t="s">
        <v>619</v>
      </c>
      <c r="K2" s="80"/>
      <c r="L2" s="81" t="s">
        <v>424</v>
      </c>
      <c r="M2" s="81"/>
      <c r="N2" s="81"/>
      <c r="O2" s="81"/>
      <c r="P2" s="87" t="s">
        <v>625</v>
      </c>
      <c r="Q2" s="88"/>
      <c r="R2" s="9" t="str">
        <f>TEXT(COUNTA(#REF!),"00")&amp;TEXT(COUNTA(#REF!),"00")</f>
        <v>0101</v>
      </c>
      <c r="U2" s="10" t="s">
        <v>607</v>
      </c>
    </row>
    <row r="3" spans="2:23" ht="4.2" customHeight="1" thickBot="1">
      <c r="C3" s="8"/>
      <c r="D3" s="8"/>
      <c r="H3" s="11"/>
      <c r="U3" s="12"/>
    </row>
    <row r="4" spans="2:23" ht="14.4" customHeight="1" thickBot="1">
      <c r="B4" s="13"/>
      <c r="C4" s="14" t="s">
        <v>606</v>
      </c>
      <c r="D4" s="15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6"/>
    </row>
    <row r="5" spans="2:23" ht="13.8" customHeight="1">
      <c r="B5" s="17"/>
      <c r="C5" s="18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0"/>
      <c r="S5" s="21"/>
      <c r="T5" s="21"/>
      <c r="U5" s="21"/>
      <c r="V5" s="22"/>
      <c r="W5" s="23"/>
    </row>
    <row r="6" spans="2:23" ht="15.6">
      <c r="B6" s="17"/>
      <c r="C6" s="19" t="s">
        <v>614</v>
      </c>
      <c r="D6" s="24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5"/>
      <c r="S6" s="74" t="s">
        <v>600</v>
      </c>
      <c r="U6" s="26"/>
      <c r="V6" s="27"/>
      <c r="W6" s="23"/>
    </row>
    <row r="7" spans="2:23" ht="14.4" customHeight="1">
      <c r="B7" s="17"/>
      <c r="C7" s="28" t="s">
        <v>617</v>
      </c>
      <c r="D7" s="24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25"/>
      <c r="S7" s="29" t="s">
        <v>601</v>
      </c>
      <c r="U7" s="26"/>
      <c r="V7" s="27"/>
      <c r="W7" s="23"/>
    </row>
    <row r="8" spans="2:23" ht="15.6">
      <c r="B8" s="17"/>
      <c r="C8" s="19" t="s">
        <v>618</v>
      </c>
      <c r="D8" s="24"/>
      <c r="E8" s="30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31" t="s">
        <v>620</v>
      </c>
      <c r="S8" s="26"/>
      <c r="U8" s="26"/>
      <c r="V8" s="27"/>
      <c r="W8" s="23"/>
    </row>
    <row r="9" spans="2:23" ht="4.8" customHeight="1">
      <c r="B9" s="17"/>
      <c r="C9" s="24"/>
      <c r="D9" s="24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25"/>
      <c r="T9" s="26"/>
      <c r="U9" s="26"/>
      <c r="V9" s="27"/>
      <c r="W9" s="23"/>
    </row>
    <row r="10" spans="2:23" ht="14.4" customHeight="1">
      <c r="B10" s="17"/>
      <c r="C10" s="32" t="s">
        <v>616</v>
      </c>
      <c r="D10" s="24"/>
      <c r="E10" s="69"/>
      <c r="F10" s="19"/>
      <c r="G10" s="33" t="s">
        <v>29</v>
      </c>
      <c r="H10" s="70" t="b">
        <v>0</v>
      </c>
      <c r="I10" s="34"/>
      <c r="J10" s="19"/>
      <c r="K10" s="33" t="str">
        <f>IF($H$10=TRUE,"Prior Report BSA Identifier ►","◄ Check if amending prior FBAR")</f>
        <v>◄ Check if amending prior FBAR</v>
      </c>
      <c r="L10" s="82"/>
      <c r="M10" s="82"/>
      <c r="N10" s="82"/>
      <c r="O10" s="82"/>
      <c r="P10" s="82"/>
      <c r="Q10" s="19"/>
      <c r="R10" s="25" t="s">
        <v>622</v>
      </c>
      <c r="S10" s="26"/>
      <c r="T10" s="26"/>
      <c r="U10" s="26"/>
      <c r="V10" s="27"/>
      <c r="W10" s="23"/>
    </row>
    <row r="11" spans="2:23" ht="3.6" customHeight="1">
      <c r="B11" s="17"/>
      <c r="C11" s="24"/>
      <c r="D11" s="2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25"/>
      <c r="T11" s="26"/>
      <c r="U11" s="26"/>
      <c r="V11" s="27"/>
      <c r="W11" s="23"/>
    </row>
    <row r="12" spans="2:23" ht="14.4" customHeight="1">
      <c r="B12" s="17"/>
      <c r="C12" s="35" t="s">
        <v>0</v>
      </c>
      <c r="D12" s="35"/>
      <c r="E12" s="82"/>
      <c r="F12" s="82"/>
      <c r="G12" s="82"/>
      <c r="H12" s="19"/>
      <c r="I12" s="19"/>
      <c r="J12" s="28"/>
      <c r="K12" s="19"/>
      <c r="L12" s="19"/>
      <c r="M12" s="19"/>
      <c r="N12" s="19"/>
      <c r="O12" s="19"/>
      <c r="P12" s="19"/>
      <c r="Q12" s="19"/>
      <c r="R12" s="25" t="s">
        <v>623</v>
      </c>
      <c r="S12" s="26"/>
      <c r="T12" s="26"/>
      <c r="U12" s="26"/>
      <c r="V12" s="27"/>
      <c r="W12" s="23"/>
    </row>
    <row r="13" spans="2:23" ht="4.8" customHeight="1">
      <c r="B13" s="17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25"/>
      <c r="S13" s="26"/>
      <c r="T13" s="26"/>
      <c r="U13" s="26"/>
      <c r="V13" s="27"/>
      <c r="W13" s="23"/>
    </row>
    <row r="14" spans="2:23">
      <c r="B14" s="17"/>
      <c r="C14" s="35" t="s">
        <v>1</v>
      </c>
      <c r="D14" s="35"/>
      <c r="E14" s="82"/>
      <c r="F14" s="82"/>
      <c r="G14" s="82"/>
      <c r="H14" s="19"/>
      <c r="I14" s="19"/>
      <c r="J14" s="28"/>
      <c r="K14" s="28"/>
      <c r="L14" s="19"/>
      <c r="M14" s="19"/>
      <c r="N14" s="19"/>
      <c r="O14" s="19"/>
      <c r="P14" s="19"/>
      <c r="Q14" s="19"/>
      <c r="R14" s="25" t="s">
        <v>602</v>
      </c>
      <c r="S14" s="36"/>
      <c r="T14" s="26"/>
      <c r="U14" s="26"/>
      <c r="V14" s="37"/>
      <c r="W14" s="23"/>
    </row>
    <row r="15" spans="2:23" ht="6" customHeight="1">
      <c r="B15" s="17"/>
      <c r="C15" s="35"/>
      <c r="D15" s="35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5"/>
      <c r="S15" s="26"/>
      <c r="T15" s="26"/>
      <c r="U15" s="26"/>
      <c r="V15" s="37"/>
      <c r="W15" s="23"/>
    </row>
    <row r="16" spans="2:23">
      <c r="B16" s="17"/>
      <c r="C16" s="35" t="s">
        <v>2</v>
      </c>
      <c r="D16" s="35"/>
      <c r="E16" s="82"/>
      <c r="F16" s="82"/>
      <c r="G16" s="8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38" t="s">
        <v>624</v>
      </c>
      <c r="S16" s="39"/>
      <c r="T16" s="26"/>
      <c r="U16" s="40"/>
      <c r="V16" s="27"/>
      <c r="W16" s="23"/>
    </row>
    <row r="17" spans="2:23" ht="4.8" customHeight="1">
      <c r="B17" s="17"/>
      <c r="C17" s="35"/>
      <c r="D17" s="35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5"/>
      <c r="S17" s="26"/>
      <c r="T17" s="26"/>
      <c r="U17" s="26"/>
      <c r="V17" s="27"/>
      <c r="W17" s="23"/>
    </row>
    <row r="18" spans="2:23">
      <c r="B18" s="17"/>
      <c r="C18" s="35" t="s">
        <v>3</v>
      </c>
      <c r="D18" s="35"/>
      <c r="E18" s="82"/>
      <c r="F18" s="82"/>
      <c r="G18" s="82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5" t="s">
        <v>621</v>
      </c>
      <c r="V18" s="37"/>
      <c r="W18" s="23"/>
    </row>
    <row r="19" spans="2:23" ht="6.6" customHeight="1" thickBot="1">
      <c r="B19" s="17"/>
      <c r="C19" s="35"/>
      <c r="D19" s="35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41"/>
      <c r="S19" s="42"/>
      <c r="T19" s="42"/>
      <c r="U19" s="42"/>
      <c r="V19" s="43"/>
      <c r="W19" s="23"/>
    </row>
    <row r="20" spans="2:23" ht="15" thickBot="1">
      <c r="B20" s="17"/>
      <c r="C20" s="35" t="s">
        <v>4</v>
      </c>
      <c r="D20" s="35"/>
      <c r="E20" s="82"/>
      <c r="F20" s="82"/>
      <c r="G20" s="82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23"/>
    </row>
    <row r="21" spans="2:23" ht="14.4" customHeight="1">
      <c r="B21" s="17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44"/>
      <c r="S21" s="45"/>
      <c r="T21" s="45"/>
      <c r="U21" s="45"/>
      <c r="V21" s="46"/>
      <c r="W21" s="23"/>
    </row>
    <row r="22" spans="2:23" ht="14.4" customHeight="1">
      <c r="B22" s="17"/>
      <c r="C22" s="19" t="s">
        <v>615</v>
      </c>
      <c r="D22" s="35"/>
      <c r="E22" s="19"/>
      <c r="F22" s="86" t="str">
        <f>UPPER(E18) &amp; " FBAR " &amp; E10</f>
        <v xml:space="preserve"> FBAR </v>
      </c>
      <c r="G22" s="86"/>
      <c r="H22" s="86"/>
      <c r="I22" s="19"/>
      <c r="J22" s="19"/>
      <c r="K22" s="19"/>
      <c r="L22" s="19"/>
      <c r="M22" s="19"/>
      <c r="N22" s="19"/>
      <c r="O22" s="19"/>
      <c r="P22" s="19"/>
      <c r="Q22" s="19"/>
      <c r="R22" s="47" t="s">
        <v>603</v>
      </c>
      <c r="S22" s="48"/>
      <c r="T22" s="48"/>
      <c r="U22" s="48"/>
      <c r="V22" s="49"/>
      <c r="W22" s="23"/>
    </row>
    <row r="23" spans="2:23" ht="7.2" customHeight="1">
      <c r="B23" s="17"/>
      <c r="C23" s="35"/>
      <c r="D23" s="35"/>
      <c r="E23" s="19"/>
      <c r="F23" s="19"/>
      <c r="G23" s="50"/>
      <c r="H23" s="50"/>
      <c r="I23" s="50"/>
      <c r="J23" s="50"/>
      <c r="K23" s="50"/>
      <c r="L23" s="50"/>
      <c r="M23" s="19"/>
      <c r="N23" s="19"/>
      <c r="O23" s="19"/>
      <c r="P23" s="19"/>
      <c r="Q23" s="19"/>
      <c r="R23" s="51"/>
      <c r="S23" s="48"/>
      <c r="T23" s="48"/>
      <c r="U23" s="48"/>
      <c r="V23" s="49"/>
      <c r="W23" s="23"/>
    </row>
    <row r="24" spans="2:23">
      <c r="B24" s="17"/>
      <c r="C24" s="19" t="s">
        <v>5</v>
      </c>
      <c r="D24" s="19"/>
      <c r="E24" s="19"/>
      <c r="F24" s="19"/>
      <c r="G24" s="19"/>
      <c r="H24" s="19"/>
      <c r="I24" s="83" t="s">
        <v>46</v>
      </c>
      <c r="J24" s="84"/>
      <c r="K24" s="84"/>
      <c r="L24" s="85"/>
      <c r="M24" s="19"/>
      <c r="N24" s="19"/>
      <c r="O24" s="19"/>
      <c r="P24" s="19"/>
      <c r="Q24" s="19"/>
      <c r="R24" s="52" t="s">
        <v>608</v>
      </c>
      <c r="S24" s="48"/>
      <c r="T24" s="48"/>
      <c r="U24" s="48"/>
      <c r="V24" s="49"/>
      <c r="W24" s="23"/>
    </row>
    <row r="25" spans="2:23" ht="6" customHeight="1">
      <c r="B25" s="17"/>
      <c r="C25" s="19"/>
      <c r="D25" s="19"/>
      <c r="E25" s="19"/>
      <c r="F25" s="19"/>
      <c r="G25" s="19"/>
      <c r="H25" s="19"/>
      <c r="I25" s="50"/>
      <c r="J25" s="50"/>
      <c r="K25" s="50"/>
      <c r="L25" s="50"/>
      <c r="M25" s="19"/>
      <c r="N25" s="19"/>
      <c r="O25" s="19"/>
      <c r="P25" s="19"/>
      <c r="Q25" s="19"/>
      <c r="R25" s="51"/>
      <c r="S25" s="48"/>
      <c r="T25" s="48"/>
      <c r="U25" s="48"/>
      <c r="V25" s="49"/>
      <c r="W25" s="23"/>
    </row>
    <row r="26" spans="2:23">
      <c r="B26" s="17"/>
      <c r="C26" s="19" t="s">
        <v>6</v>
      </c>
      <c r="D26" s="19"/>
      <c r="E26" s="19"/>
      <c r="F26" s="19"/>
      <c r="G26" s="82"/>
      <c r="H26" s="82"/>
      <c r="I26" s="82"/>
      <c r="J26" s="82"/>
      <c r="K26" s="82"/>
      <c r="L26" s="82"/>
      <c r="M26" s="19"/>
      <c r="N26" s="19"/>
      <c r="O26" s="19"/>
      <c r="P26" s="19"/>
      <c r="Q26" s="19"/>
      <c r="R26" s="25" t="s">
        <v>604</v>
      </c>
      <c r="S26" s="48"/>
      <c r="T26" s="48"/>
      <c r="U26" s="48"/>
      <c r="V26" s="49"/>
      <c r="W26" s="23"/>
    </row>
    <row r="27" spans="2:23" ht="6.6" customHeight="1" thickBot="1">
      <c r="B27" s="17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19"/>
      <c r="O27" s="19"/>
      <c r="P27" s="19"/>
      <c r="Q27" s="19"/>
      <c r="R27" s="51"/>
      <c r="S27" s="48"/>
      <c r="T27" s="48"/>
      <c r="U27" s="48"/>
      <c r="V27" s="49"/>
      <c r="W27" s="23"/>
    </row>
    <row r="28" spans="2:23" ht="24" customHeight="1" thickBot="1">
      <c r="B28" s="17"/>
      <c r="C28" s="54" t="s">
        <v>7</v>
      </c>
      <c r="D28" s="18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55" t="s">
        <v>605</v>
      </c>
      <c r="S28" s="56"/>
      <c r="T28" s="56"/>
      <c r="U28" s="56"/>
      <c r="V28" s="57"/>
      <c r="W28" s="23"/>
    </row>
    <row r="29" spans="2:23" ht="15" thickBot="1">
      <c r="B29" s="17"/>
      <c r="C29" s="35" t="s">
        <v>8</v>
      </c>
      <c r="D29" s="35"/>
      <c r="E29" s="89" t="s">
        <v>52</v>
      </c>
      <c r="F29" s="89"/>
      <c r="G29" s="89"/>
      <c r="H29" s="19"/>
      <c r="I29" s="82"/>
      <c r="J29" s="82"/>
      <c r="K29" s="82"/>
      <c r="L29" s="82"/>
      <c r="M29" s="82"/>
      <c r="N29" s="19"/>
      <c r="O29" s="19"/>
      <c r="P29" s="19"/>
      <c r="Q29" s="19"/>
      <c r="R29" s="19"/>
      <c r="S29" s="19"/>
      <c r="T29" s="19"/>
      <c r="U29" s="19"/>
      <c r="V29" s="19"/>
      <c r="W29" s="23"/>
    </row>
    <row r="30" spans="2:23" ht="8.4" customHeight="1">
      <c r="B30" s="17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19"/>
      <c r="O30" s="58"/>
      <c r="P30" s="59"/>
      <c r="Q30" s="60"/>
      <c r="R30" s="59"/>
      <c r="S30" s="59"/>
      <c r="T30" s="59"/>
      <c r="U30" s="59"/>
      <c r="V30" s="61"/>
      <c r="W30" s="23"/>
    </row>
    <row r="31" spans="2:23">
      <c r="B31" s="17"/>
      <c r="C31" s="35" t="s">
        <v>9</v>
      </c>
      <c r="D31" s="35"/>
      <c r="E31" s="19"/>
      <c r="F31" s="19"/>
      <c r="G31" s="92"/>
      <c r="H31" s="92"/>
      <c r="I31" s="92"/>
      <c r="J31" s="19"/>
      <c r="K31" s="19"/>
      <c r="L31" s="19"/>
      <c r="M31" s="35"/>
      <c r="N31" s="19"/>
      <c r="O31" s="62" t="s">
        <v>610</v>
      </c>
      <c r="P31" s="63"/>
      <c r="V31" s="37"/>
      <c r="W31" s="23"/>
    </row>
    <row r="32" spans="2:23" ht="7.8" customHeight="1">
      <c r="B32" s="17"/>
      <c r="C32" s="35"/>
      <c r="D32" s="35"/>
      <c r="E32" s="19"/>
      <c r="F32" s="19"/>
      <c r="G32" s="19"/>
      <c r="H32" s="19"/>
      <c r="I32" s="19"/>
      <c r="J32" s="19"/>
      <c r="K32" s="19"/>
      <c r="L32" s="19"/>
      <c r="M32" s="35"/>
      <c r="N32" s="19"/>
      <c r="O32" s="25"/>
      <c r="V32" s="37"/>
      <c r="W32" s="23"/>
    </row>
    <row r="33" spans="2:23">
      <c r="B33" s="17"/>
      <c r="C33" s="19" t="s">
        <v>10</v>
      </c>
      <c r="D33" s="19"/>
      <c r="E33" s="89"/>
      <c r="F33" s="89"/>
      <c r="G33" s="89"/>
      <c r="H33" s="19"/>
      <c r="I33" s="19"/>
      <c r="J33" s="19"/>
      <c r="K33" s="19"/>
      <c r="L33" s="19"/>
      <c r="M33" s="35"/>
      <c r="N33" s="19"/>
      <c r="O33" s="25"/>
      <c r="P33" s="7" t="s">
        <v>611</v>
      </c>
      <c r="V33" s="37"/>
      <c r="W33" s="23"/>
    </row>
    <row r="34" spans="2:23" ht="7.2" customHeight="1"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35"/>
      <c r="N34" s="19"/>
      <c r="O34" s="25"/>
      <c r="V34" s="37"/>
      <c r="W34" s="23"/>
    </row>
    <row r="35" spans="2:23">
      <c r="B35" s="17"/>
      <c r="C35" s="19" t="s">
        <v>30</v>
      </c>
      <c r="D35" s="19"/>
      <c r="E35" s="19"/>
      <c r="F35" s="19"/>
      <c r="G35" s="19"/>
      <c r="H35" s="19"/>
      <c r="I35" s="19"/>
      <c r="J35" s="19"/>
      <c r="K35" s="19"/>
      <c r="L35" s="19"/>
      <c r="M35" s="35"/>
      <c r="N35" s="19"/>
      <c r="O35" s="25"/>
      <c r="P35" s="7" t="s">
        <v>609</v>
      </c>
      <c r="V35" s="37"/>
      <c r="W35" s="23"/>
    </row>
    <row r="36" spans="2:23" ht="8.4" customHeight="1">
      <c r="B36" s="17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35"/>
      <c r="N36" s="19"/>
      <c r="O36" s="25"/>
      <c r="V36" s="37"/>
      <c r="W36" s="23"/>
    </row>
    <row r="37" spans="2:23">
      <c r="B37" s="17"/>
      <c r="C37" s="19"/>
      <c r="D37" s="19" t="s">
        <v>11</v>
      </c>
      <c r="E37" s="19"/>
      <c r="F37" s="89" t="s">
        <v>59</v>
      </c>
      <c r="G37" s="89"/>
      <c r="H37" s="89"/>
      <c r="I37" s="19"/>
      <c r="J37" s="82"/>
      <c r="K37" s="82"/>
      <c r="L37" s="82"/>
      <c r="M37" s="90"/>
      <c r="N37" s="19"/>
      <c r="O37" s="64"/>
      <c r="P37" s="7" t="s">
        <v>612</v>
      </c>
      <c r="V37" s="37"/>
      <c r="W37" s="23"/>
    </row>
    <row r="38" spans="2:23" ht="5.4" customHeight="1">
      <c r="B38" s="17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25"/>
      <c r="V38" s="37"/>
      <c r="W38" s="23"/>
    </row>
    <row r="39" spans="2:23">
      <c r="B39" s="17"/>
      <c r="C39" s="19"/>
      <c r="D39" s="19" t="s">
        <v>12</v>
      </c>
      <c r="E39" s="19"/>
      <c r="F39" s="91"/>
      <c r="G39" s="91"/>
      <c r="H39" s="91"/>
      <c r="I39" s="19"/>
      <c r="J39" s="19"/>
      <c r="K39" s="19"/>
      <c r="L39" s="19"/>
      <c r="M39" s="19"/>
      <c r="N39" s="19"/>
      <c r="O39" s="25"/>
      <c r="P39" s="7" t="s">
        <v>613</v>
      </c>
      <c r="V39" s="37"/>
      <c r="W39" s="23"/>
    </row>
    <row r="40" spans="2:23" ht="6" customHeight="1" thickBot="1">
      <c r="B40" s="17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41"/>
      <c r="P40" s="42"/>
      <c r="Q40" s="42"/>
      <c r="R40" s="42"/>
      <c r="S40" s="42"/>
      <c r="T40" s="42"/>
      <c r="U40" s="42"/>
      <c r="V40" s="43"/>
      <c r="W40" s="23"/>
    </row>
    <row r="41" spans="2:23">
      <c r="B41" s="17"/>
      <c r="C41" s="19"/>
      <c r="D41" s="19" t="s">
        <v>13</v>
      </c>
      <c r="E41" s="19"/>
      <c r="F41" s="89"/>
      <c r="G41" s="89"/>
      <c r="H41" s="8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23"/>
    </row>
    <row r="42" spans="2:23">
      <c r="B42" s="17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23"/>
    </row>
    <row r="43" spans="2:23">
      <c r="B43" s="17"/>
      <c r="C43" s="19" t="s">
        <v>14</v>
      </c>
      <c r="D43" s="19"/>
      <c r="E43" s="19"/>
      <c r="F43" s="33" t="s">
        <v>17</v>
      </c>
      <c r="G43" s="71"/>
      <c r="H43" s="33" t="s">
        <v>18</v>
      </c>
      <c r="I43" s="71"/>
      <c r="J43" s="33" t="s">
        <v>16</v>
      </c>
      <c r="K43" s="71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23"/>
    </row>
    <row r="44" spans="2:23" ht="7.2" customHeight="1">
      <c r="B44" s="17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23"/>
    </row>
    <row r="45" spans="2:23">
      <c r="B45" s="17"/>
      <c r="C45" s="35" t="s">
        <v>15</v>
      </c>
      <c r="D45" s="35"/>
      <c r="E45" s="19"/>
      <c r="F45" s="19"/>
      <c r="G45" s="92"/>
      <c r="H45" s="92"/>
      <c r="I45" s="92"/>
      <c r="J45" s="92"/>
      <c r="K45" s="92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23"/>
    </row>
    <row r="46" spans="2:23" ht="6.6" customHeight="1">
      <c r="B46" s="17"/>
      <c r="C46" s="35"/>
      <c r="D46" s="35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23"/>
    </row>
    <row r="47" spans="2:23">
      <c r="B47" s="17"/>
      <c r="C47" s="19" t="s">
        <v>19</v>
      </c>
      <c r="D47" s="19"/>
      <c r="E47" s="91"/>
      <c r="F47" s="91"/>
      <c r="G47" s="91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23"/>
    </row>
    <row r="48" spans="2:23" ht="7.2" customHeight="1">
      <c r="B48" s="17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23"/>
    </row>
    <row r="49" spans="2:23">
      <c r="B49" s="17"/>
      <c r="C49" s="19" t="s">
        <v>20</v>
      </c>
      <c r="D49" s="19"/>
      <c r="E49" s="72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23"/>
    </row>
    <row r="50" spans="2:23" ht="7.2" customHeight="1">
      <c r="B50" s="17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23"/>
    </row>
    <row r="51" spans="2:23">
      <c r="B51" s="17"/>
      <c r="C51" s="19" t="s">
        <v>21</v>
      </c>
      <c r="D51" s="19"/>
      <c r="E51" s="72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23"/>
    </row>
    <row r="52" spans="2:23" ht="7.2" customHeight="1">
      <c r="B52" s="17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23"/>
    </row>
    <row r="53" spans="2:23">
      <c r="B53" s="17"/>
      <c r="C53" s="19" t="s">
        <v>22</v>
      </c>
      <c r="D53" s="19"/>
      <c r="E53" s="90"/>
      <c r="F53" s="90"/>
      <c r="G53" s="90"/>
      <c r="H53" s="90"/>
      <c r="I53" s="90"/>
      <c r="J53" s="90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23"/>
    </row>
    <row r="54" spans="2:23" ht="4.8" customHeight="1">
      <c r="B54" s="17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23"/>
    </row>
    <row r="55" spans="2:23">
      <c r="B55" s="17"/>
      <c r="C55" s="19" t="s">
        <v>23</v>
      </c>
      <c r="D55" s="19"/>
      <c r="E55" s="91"/>
      <c r="F55" s="91"/>
      <c r="G55" s="91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23"/>
    </row>
    <row r="56" spans="2:23" ht="4.2" customHeight="1"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23"/>
    </row>
    <row r="57" spans="2:23">
      <c r="B57" s="17"/>
      <c r="C57" s="19" t="s">
        <v>24</v>
      </c>
      <c r="D57" s="19"/>
      <c r="E57" s="91"/>
      <c r="F57" s="91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23"/>
    </row>
    <row r="58" spans="2:23" ht="4.8" customHeight="1">
      <c r="B58" s="17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23"/>
    </row>
    <row r="59" spans="2:23">
      <c r="B59" s="17"/>
      <c r="C59" s="35" t="s">
        <v>25</v>
      </c>
      <c r="D59" s="35"/>
      <c r="E59" s="89" t="s">
        <v>315</v>
      </c>
      <c r="F59" s="89"/>
      <c r="G59" s="19"/>
      <c r="H59" s="65" t="s">
        <v>423</v>
      </c>
      <c r="I59" s="93"/>
      <c r="J59" s="93"/>
      <c r="K59" s="93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23"/>
    </row>
    <row r="60" spans="2:23" ht="6.6" customHeight="1">
      <c r="B60" s="17"/>
      <c r="C60" s="35"/>
      <c r="D60" s="35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23"/>
    </row>
    <row r="61" spans="2:23" ht="18" customHeight="1">
      <c r="B61" s="17"/>
      <c r="C61" s="66" t="s">
        <v>26</v>
      </c>
      <c r="D61" s="35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23"/>
    </row>
    <row r="62" spans="2:23">
      <c r="B62" s="17"/>
      <c r="C62" s="35"/>
      <c r="D62" s="71" t="s">
        <v>31</v>
      </c>
      <c r="E62" s="19"/>
      <c r="F62" s="19"/>
      <c r="G62" s="33" t="s">
        <v>32</v>
      </c>
      <c r="H62" s="73"/>
      <c r="I62" s="19" t="s">
        <v>33</v>
      </c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23"/>
    </row>
    <row r="63" spans="2:23">
      <c r="B63" s="17"/>
      <c r="C63" s="35"/>
      <c r="D63" s="35"/>
      <c r="E63" s="35"/>
      <c r="F63" s="35"/>
      <c r="G63" s="35"/>
      <c r="H63" s="35"/>
      <c r="I63" s="19" t="s">
        <v>34</v>
      </c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23"/>
    </row>
    <row r="64" spans="2:23" ht="16.8" customHeight="1">
      <c r="B64" s="17"/>
      <c r="C64" s="66" t="s">
        <v>27</v>
      </c>
      <c r="D64" s="35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23"/>
    </row>
    <row r="65" spans="2:23">
      <c r="B65" s="17"/>
      <c r="C65" s="19"/>
      <c r="D65" s="71" t="s">
        <v>31</v>
      </c>
      <c r="E65" s="19"/>
      <c r="F65" s="19"/>
      <c r="G65" s="33" t="s">
        <v>32</v>
      </c>
      <c r="H65" s="73"/>
      <c r="I65" s="19" t="s">
        <v>35</v>
      </c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23"/>
    </row>
    <row r="66" spans="2:23">
      <c r="B66" s="17"/>
      <c r="C66" s="19"/>
      <c r="D66" s="19"/>
      <c r="E66" s="19"/>
      <c r="F66" s="19"/>
      <c r="G66" s="19"/>
      <c r="H66" s="19"/>
      <c r="I66" s="19" t="s">
        <v>36</v>
      </c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23"/>
    </row>
    <row r="67" spans="2:23">
      <c r="B67" s="17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23"/>
    </row>
    <row r="68" spans="2:23" ht="15" thickBot="1">
      <c r="B68" s="67"/>
      <c r="C68" s="53" t="s">
        <v>606</v>
      </c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68"/>
    </row>
  </sheetData>
  <sheetProtection algorithmName="SHA-512" hashValue="OTDFHgP4XUO6VUw5Dvs7nSRDEchZht6iBoKrhn03a9NsYWlg2nVV7oMEqm1R+4Bu+IGe3HFMc/tH7fmQECgNvg==" saltValue="isiMsVV5NgmtyaJcY8n+iA==" spinCount="100000" sheet="1" objects="1" scenarios="1" selectLockedCells="1"/>
  <mergeCells count="27">
    <mergeCell ref="I59:K59"/>
    <mergeCell ref="E55:G55"/>
    <mergeCell ref="E57:F57"/>
    <mergeCell ref="E59:F59"/>
    <mergeCell ref="G45:K45"/>
    <mergeCell ref="E47:G47"/>
    <mergeCell ref="E29:G29"/>
    <mergeCell ref="E53:J53"/>
    <mergeCell ref="F41:H41"/>
    <mergeCell ref="F37:H37"/>
    <mergeCell ref="F39:H39"/>
    <mergeCell ref="G31:I31"/>
    <mergeCell ref="I29:M29"/>
    <mergeCell ref="J37:M37"/>
    <mergeCell ref="E33:G33"/>
    <mergeCell ref="J2:K2"/>
    <mergeCell ref="L2:O2"/>
    <mergeCell ref="L10:P10"/>
    <mergeCell ref="I24:L24"/>
    <mergeCell ref="G26:L26"/>
    <mergeCell ref="E12:G12"/>
    <mergeCell ref="E14:G14"/>
    <mergeCell ref="E16:G16"/>
    <mergeCell ref="E18:G18"/>
    <mergeCell ref="E20:G20"/>
    <mergeCell ref="F22:H22"/>
    <mergeCell ref="P2:Q2"/>
  </mergeCells>
  <conditionalFormatting sqref="C26:G26">
    <cfRule type="expression" dxfId="7" priority="10">
      <formula>LEFT($I$24,5)&lt;&gt;"Other"</formula>
    </cfRule>
  </conditionalFormatting>
  <conditionalFormatting sqref="D37:J37 O38:O39 D38:L41 O40:R41">
    <cfRule type="expression" dxfId="6" priority="6">
      <formula>AND(NOT(ISBLANK($G$31)), NOT(ISBLANK($E$33)))</formula>
    </cfRule>
  </conditionalFormatting>
  <conditionalFormatting sqref="E62:Q63">
    <cfRule type="expression" dxfId="5" priority="3">
      <formula>$D$62="No"</formula>
    </cfRule>
  </conditionalFormatting>
  <conditionalFormatting sqref="E65:S66">
    <cfRule type="expression" dxfId="4" priority="2">
      <formula>$D$65="No"</formula>
    </cfRule>
  </conditionalFormatting>
  <conditionalFormatting sqref="I29">
    <cfRule type="expression" dxfId="2" priority="7">
      <formula>LEFT($E$29,9)&lt;&gt;"Fiduciary"</formula>
    </cfRule>
  </conditionalFormatting>
  <conditionalFormatting sqref="J37">
    <cfRule type="expression" dxfId="1" priority="5">
      <formula>$F$37&lt;&gt;"Other"</formula>
    </cfRule>
    <cfRule type="expression" priority="8">
      <formula>LEFT($I$24,5)&lt;&gt;"Other"</formula>
    </cfRule>
  </conditionalFormatting>
  <conditionalFormatting sqref="L10">
    <cfRule type="expression" dxfId="0" priority="11">
      <formula>$H$10=FALSE</formula>
    </cfRule>
  </conditionalFormatting>
  <dataValidations xWindow="479" yWindow="613" count="22">
    <dataValidation type="list" allowBlank="1" showInputMessage="1" showErrorMessage="1" sqref="K61 D65 D62:D63 K64:L64" xr:uid="{674DEA58-37BC-4024-9021-31AC8B3FB61E}">
      <formula1>"No,Yes"</formula1>
    </dataValidation>
    <dataValidation type="list" allowBlank="1" showInputMessage="1" showErrorMessage="1" sqref="I24" xr:uid="{A475BAAF-5F76-45E7-B7DB-8BA03ED03E31}">
      <formula1>late</formula1>
    </dataValidation>
    <dataValidation type="list" allowBlank="1" showInputMessage="1" showErrorMessage="1" sqref="E10" xr:uid="{804C5DB0-7A64-43AD-B5D9-DB03DB55C458}">
      <formula1>Year_List</formula1>
    </dataValidation>
    <dataValidation type="list" allowBlank="1" showInputMessage="1" showErrorMessage="1" sqref="E29:G29" xr:uid="{24244B1C-DDC7-433A-9C13-76A58B9DD25F}">
      <formula1>Type_filer</formula1>
    </dataValidation>
    <dataValidation type="list" allowBlank="1" showInputMessage="1" showErrorMessage="1" sqref="E33:G33" xr:uid="{C5360178-AD49-4028-9F41-68E836FCDAA0}">
      <formula1>Tin_type</formula1>
    </dataValidation>
    <dataValidation type="list" allowBlank="1" showInputMessage="1" showErrorMessage="1" sqref="F37:H37" xr:uid="{498B7593-AEB8-4526-A6F1-ED90B36FB87E}">
      <formula1>Type_4a</formula1>
    </dataValidation>
    <dataValidation type="list" allowBlank="1" showInputMessage="1" showErrorMessage="1" sqref="F41:H41" xr:uid="{56D88FAB-798B-433A-9858-699C393FAA57}">
      <formula1>Country</formula1>
    </dataValidation>
    <dataValidation type="list" allowBlank="1" showInputMessage="1" showErrorMessage="1" sqref="G43" xr:uid="{4F35ED2A-A48F-4FBC-B10B-FBC81F3C21B4}">
      <formula1>Month</formula1>
    </dataValidation>
    <dataValidation type="list" allowBlank="1" showInputMessage="1" showErrorMessage="1" sqref="I43" xr:uid="{9E69AE76-E2E5-41EA-93A6-7AD037D0BE66}">
      <formula1>Day</formula1>
    </dataValidation>
    <dataValidation type="list" allowBlank="1" showInputMessage="1" showErrorMessage="1" sqref="K43" xr:uid="{921B7D3D-1C04-4D05-B950-18D549CCE489}">
      <formula1>B_Year</formula1>
    </dataValidation>
    <dataValidation type="list" allowBlank="1" showInputMessage="1" showErrorMessage="1" sqref="E59:F59" xr:uid="{3899A805-2FF3-4305-8AB8-AFB985D90A0E}">
      <formula1>Country_13</formula1>
    </dataValidation>
    <dataValidation type="list" allowBlank="1" showInputMessage="1" showErrorMessage="1" sqref="I59" xr:uid="{784E06D2-7268-4350-8F86-9B0EF139A4F6}">
      <formula1>INDIRECT(SUBSTITUTE($E$59," ","_"))</formula1>
    </dataValidation>
    <dataValidation allowBlank="1" showInputMessage="1" showErrorMessage="1" promptTitle="Prior Report BSA ID" prompt="Enter your Prior Report BSA ID (from email or secure message). _x000a_If unknown, enter 00000000000000." sqref="L10 Q10" xr:uid="{D24C58EC-EC89-422F-865B-35791B4B51E6}"/>
    <dataValidation allowBlank="1" showInputMessage="1" showErrorMessage="1" promptTitle="Phone Format" prompt="Enter digits only, no spaces or symbols. For U.S./Canada, use 10 digits (area code + number), no leading 1." sqref="E20" xr:uid="{1BD5F50A-70FD-4DBE-9BAF-FA0293FC093D}"/>
    <dataValidation allowBlank="1" showInputMessage="1" showErrorMessage="1" promptTitle="Filing name (auto)" prompt="Auto-generated from Last Name + Year" sqref="F22 J22:L22" xr:uid="{64755C09-2C13-41C1-8E52-1924FFE8B8F5}"/>
    <dataValidation allowBlank="1" showInputMessage="1" showErrorMessage="1" promptTitle="Fiduciary or Other" prompt="Enter the filer type (e.g., trust, estate, LLC). For disregarded entities, add &quot;(D.E.)&quot; — e.g., &quot;Limited liability company (D.E.)" sqref="I29 P29" xr:uid="{6F755D5A-74E5-463A-A0A7-0B9F4C50238D}"/>
    <dataValidation type="custom" allowBlank="1" showInputMessage="1" showErrorMessage="1" errorTitle="Invalid TIN" error="Must be a 9-digit number without spaces or dashes." promptTitle="U.S. TIN Format" prompt="Enter 9 digits only, no spaces or hyphens. _x000a_If no U.S. TIN, complete Item 4." sqref="G31:I31" xr:uid="{66A0C967-C108-487F-9F4A-FF20627A8FD6}">
      <formula1>AND(ISNUMBER(G31),LEN(G31)=9)</formula1>
    </dataValidation>
    <dataValidation allowBlank="1" showInputMessage="1" showErrorMessage="1" promptTitle="Name entry rule" prompt="If individual: enter last name here, then complete Items 7–8a as applicable._x000a_If organization: enter full organization name here, leave Items 7–8a blank." sqref="G45:K45" xr:uid="{96849021-90BA-49A0-A15B-6DD7D871DE7E}"/>
    <dataValidation allowBlank="1" showInputMessage="1" showErrorMessage="1" promptTitle="Rule" prompt="Leave blank if no middle initial." sqref="E49" xr:uid="{735BEE48-BB3F-4520-8F28-D4630174FA4D}"/>
    <dataValidation allowBlank="1" showInputMessage="1" showErrorMessage="1" promptTitle="Rule" prompt="Leave blank if no name suffix." sqref="E51" xr:uid="{189D8CEF-399B-429E-BE99-DE61C0725444}"/>
    <dataValidation allowBlank="1" showInputMessage="1" showErrorMessage="1" promptTitle="Street address only " prompt="If you have a U.S. address, enter it here; _x000a_otherwise enter your foreign street address." sqref="K53" xr:uid="{08BD1E59-B623-4142-8E42-FA287BEDD1CB}"/>
    <dataValidation allowBlank="1" showInputMessage="1" showErrorMessage="1" promptTitle="Rule" prompt="Street address only (no city, state, postal code, or country)" sqref="E53:J53" xr:uid="{5849C62A-A88F-484B-A79B-B39AF7A098DF}"/>
  </dataValidations>
  <hyperlinks>
    <hyperlink ref="S6" r:id="rId1" xr:uid="{7874B5C4-3C82-4CB4-A87C-D199D99AE2E8}"/>
    <hyperlink ref="U2" r:id="rId2" xr:uid="{58416113-5C70-484B-ADFE-8818123F6EBA}"/>
  </hyperlinks>
  <pageMargins left="0.7" right="0.7" top="0.75" bottom="0.75" header="0.3" footer="0.3"/>
  <drawing r:id="rId3"/>
  <legacy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1A553081-9C2B-4DDD-804D-4679ACC11137}">
            <xm:f>COUNTIF(lookup!$A$12:$A$14, $E$59)=0</xm:f>
            <x14:dxf>
              <font>
                <color theme="4" tint="0.79998168889431442"/>
              </font>
              <fill>
                <patternFill>
                  <bgColor theme="4" tint="0.79998168889431442"/>
                </patternFill>
              </fill>
              <border>
                <left/>
                <right/>
                <top/>
                <bottom/>
              </border>
            </x14:dxf>
          </x14:cfRule>
          <xm:sqref>H59:K59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7B08C-9941-4950-9A6D-2B1F1F041BD3}">
  <dimension ref="A1:J6"/>
  <sheetViews>
    <sheetView tabSelected="1" workbookViewId="0">
      <selection activeCell="H4" sqref="H4:J6"/>
    </sheetView>
  </sheetViews>
  <sheetFormatPr defaultRowHeight="14.4"/>
  <cols>
    <col min="1" max="1" width="16" customWidth="1"/>
    <col min="3" max="3" width="10.5546875" customWidth="1"/>
    <col min="8" max="8" width="14.5546875" customWidth="1"/>
    <col min="10" max="10" width="22.109375" customWidth="1"/>
  </cols>
  <sheetData>
    <row r="1" spans="1:10" ht="15" thickBot="1"/>
    <row r="2" spans="1:10">
      <c r="A2" s="5" t="s">
        <v>580</v>
      </c>
      <c r="B2" s="5" t="s">
        <v>16</v>
      </c>
      <c r="C2" s="5" t="s">
        <v>626</v>
      </c>
    </row>
    <row r="3" spans="1:10">
      <c r="A3" s="3" t="s">
        <v>468</v>
      </c>
      <c r="B3" s="3">
        <v>2024</v>
      </c>
      <c r="C3" s="6" t="e">
        <f>IF(OR(#REF!="", A3=""), "", MAX(0,ROUNDUP(#REF! / B3, 0)))</f>
        <v>#REF!</v>
      </c>
    </row>
    <row r="4" spans="1:10">
      <c r="A4" s="4">
        <v>50000</v>
      </c>
      <c r="B4" s="4">
        <v>1.4379999999999999</v>
      </c>
      <c r="C4" s="4" t="s">
        <v>588</v>
      </c>
      <c r="H4" t="s">
        <v>580</v>
      </c>
      <c r="I4" t="s">
        <v>16</v>
      </c>
    </row>
    <row r="5" spans="1:10">
      <c r="A5" s="1"/>
      <c r="B5" s="2" t="str">
        <f>IF(A5="","",INDEX(Year_End[],MATCH(A5,Currency,0),MATCH(Tax_Year,Rate_Year,0)))</f>
        <v/>
      </c>
      <c r="C5" s="2" t="e">
        <f>IF(OR(#REF!="", A5=""), "", MAX(0,ROUNDUP(#REF! / B5, 0)))</f>
        <v>#REF!</v>
      </c>
      <c r="H5" s="75" t="s">
        <v>468</v>
      </c>
      <c r="I5" s="75">
        <v>2024</v>
      </c>
      <c r="J5" s="79" t="s">
        <v>626</v>
      </c>
    </row>
    <row r="6" spans="1:10">
      <c r="H6" s="76">
        <v>50000</v>
      </c>
      <c r="I6" s="77">
        <v>1.4379999999999999</v>
      </c>
      <c r="J6" s="78" t="s">
        <v>627</v>
      </c>
    </row>
  </sheetData>
  <dataValidations disablePrompts="1" count="2">
    <dataValidation allowBlank="1" showInputMessage="1" showErrorMessage="1" promptTitle="USD Rule" prompt="Round up to whole dollars; _x000a_negative amounts = 0." sqref="C5" xr:uid="{0092155D-A960-4D97-940B-25E9B6607631}"/>
    <dataValidation type="list" allowBlank="1" showInputMessage="1" showErrorMessage="1" sqref="A3 A5" xr:uid="{A96E18AC-AADE-4CD6-BD47-127C62FFF2E6}">
      <formula1>Currency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44418-0220-41B1-A57F-FFCD9C84AC74}">
  <sheetPr codeName="Sheet6"/>
  <dimension ref="A1:IO256"/>
  <sheetViews>
    <sheetView topLeftCell="A91" workbookViewId="0">
      <selection activeCell="D109" sqref="D109"/>
    </sheetView>
  </sheetViews>
  <sheetFormatPr defaultRowHeight="14.4"/>
  <cols>
    <col min="1" max="1" width="34.88671875" bestFit="1" customWidth="1"/>
    <col min="2" max="2" width="11" bestFit="1" customWidth="1"/>
    <col min="3" max="3" width="10.77734375" bestFit="1" customWidth="1"/>
    <col min="4" max="4" width="11" bestFit="1" customWidth="1"/>
    <col min="5" max="9" width="10.77734375" bestFit="1" customWidth="1"/>
    <col min="10" max="11" width="11.77734375" bestFit="1" customWidth="1"/>
  </cols>
  <sheetData>
    <row r="1" spans="1:249">
      <c r="A1" t="s">
        <v>47</v>
      </c>
      <c r="B1" t="s">
        <v>37</v>
      </c>
      <c r="C1" t="s">
        <v>38</v>
      </c>
      <c r="D1" t="s">
        <v>39</v>
      </c>
      <c r="E1" t="s">
        <v>40</v>
      </c>
      <c r="F1" t="s">
        <v>41</v>
      </c>
      <c r="G1" t="s">
        <v>42</v>
      </c>
      <c r="H1" t="s">
        <v>43</v>
      </c>
      <c r="I1" t="s">
        <v>44</v>
      </c>
      <c r="J1" t="s">
        <v>45</v>
      </c>
      <c r="K1" t="s">
        <v>46</v>
      </c>
    </row>
    <row r="2" spans="1:249">
      <c r="A2" t="s">
        <v>579</v>
      </c>
      <c r="B2">
        <f ca="1">YEAR(TODAY())</f>
        <v>2025</v>
      </c>
      <c r="C2">
        <f ca="1">B2-1</f>
        <v>2024</v>
      </c>
      <c r="D2">
        <f t="shared" ref="D2:H2" ca="1" si="0">C2-1</f>
        <v>2023</v>
      </c>
      <c r="E2">
        <f t="shared" ca="1" si="0"/>
        <v>2022</v>
      </c>
      <c r="F2">
        <f t="shared" ca="1" si="0"/>
        <v>2021</v>
      </c>
      <c r="G2">
        <f t="shared" ca="1" si="0"/>
        <v>2020</v>
      </c>
      <c r="H2">
        <f t="shared" ca="1" si="0"/>
        <v>2019</v>
      </c>
      <c r="I2">
        <f t="shared" ref="I2" ca="1" si="1">H2-1</f>
        <v>2018</v>
      </c>
      <c r="J2">
        <f t="shared" ref="J2" ca="1" si="2">I2-1</f>
        <v>2017</v>
      </c>
      <c r="K2">
        <f t="shared" ref="K2" ca="1" si="3">J2-1</f>
        <v>2016</v>
      </c>
      <c r="L2">
        <f t="shared" ref="L2" ca="1" si="4">K2-1</f>
        <v>2015</v>
      </c>
    </row>
    <row r="3" spans="1:249">
      <c r="A3" t="s">
        <v>53</v>
      </c>
      <c r="B3" t="s">
        <v>48</v>
      </c>
      <c r="C3" t="s">
        <v>49</v>
      </c>
      <c r="D3" t="s">
        <v>50</v>
      </c>
      <c r="E3" t="s">
        <v>51</v>
      </c>
      <c r="F3" t="s">
        <v>52</v>
      </c>
    </row>
    <row r="4" spans="1:249">
      <c r="A4" t="s">
        <v>56</v>
      </c>
      <c r="B4" t="s">
        <v>54</v>
      </c>
      <c r="C4" t="s">
        <v>55</v>
      </c>
    </row>
    <row r="5" spans="1:249">
      <c r="A5" t="s">
        <v>60</v>
      </c>
      <c r="B5" t="s">
        <v>57</v>
      </c>
      <c r="C5" t="s">
        <v>58</v>
      </c>
      <c r="D5" t="s">
        <v>59</v>
      </c>
    </row>
    <row r="6" spans="1:249">
      <c r="A6" t="s">
        <v>301</v>
      </c>
      <c r="B6" t="s">
        <v>61</v>
      </c>
      <c r="C6" t="s">
        <v>62</v>
      </c>
      <c r="D6" t="s">
        <v>63</v>
      </c>
      <c r="E6" t="s">
        <v>64</v>
      </c>
      <c r="F6" t="s">
        <v>65</v>
      </c>
      <c r="G6" t="s">
        <v>66</v>
      </c>
      <c r="H6" t="s">
        <v>67</v>
      </c>
      <c r="I6" t="s">
        <v>68</v>
      </c>
      <c r="J6" t="s">
        <v>69</v>
      </c>
      <c r="K6" t="s">
        <v>70</v>
      </c>
      <c r="L6" t="s">
        <v>71</v>
      </c>
      <c r="M6" t="s">
        <v>72</v>
      </c>
      <c r="N6" t="s">
        <v>73</v>
      </c>
      <c r="O6" t="s">
        <v>74</v>
      </c>
      <c r="P6" t="s">
        <v>75</v>
      </c>
      <c r="Q6" t="s">
        <v>76</v>
      </c>
      <c r="R6" t="s">
        <v>77</v>
      </c>
      <c r="S6" t="s">
        <v>78</v>
      </c>
      <c r="T6" t="s">
        <v>79</v>
      </c>
      <c r="U6" t="s">
        <v>80</v>
      </c>
      <c r="V6" t="s">
        <v>81</v>
      </c>
      <c r="W6" t="s">
        <v>82</v>
      </c>
      <c r="X6" t="s">
        <v>83</v>
      </c>
      <c r="Y6" t="s">
        <v>84</v>
      </c>
      <c r="Z6" t="s">
        <v>85</v>
      </c>
      <c r="AA6" t="s">
        <v>86</v>
      </c>
      <c r="AB6" t="s">
        <v>87</v>
      </c>
      <c r="AC6" t="s">
        <v>88</v>
      </c>
      <c r="AD6" t="s">
        <v>89</v>
      </c>
      <c r="AE6" t="s">
        <v>90</v>
      </c>
      <c r="AF6" t="s">
        <v>91</v>
      </c>
      <c r="AG6" t="s">
        <v>92</v>
      </c>
      <c r="AH6" t="s">
        <v>93</v>
      </c>
      <c r="AI6" t="s">
        <v>94</v>
      </c>
      <c r="AJ6" t="s">
        <v>95</v>
      </c>
      <c r="AK6" t="s">
        <v>96</v>
      </c>
      <c r="AL6" t="s">
        <v>97</v>
      </c>
      <c r="AM6" t="s">
        <v>98</v>
      </c>
      <c r="AN6" t="s">
        <v>99</v>
      </c>
      <c r="AO6" t="s">
        <v>100</v>
      </c>
      <c r="AP6" t="s">
        <v>101</v>
      </c>
      <c r="AQ6" t="s">
        <v>102</v>
      </c>
      <c r="AR6" t="s">
        <v>103</v>
      </c>
      <c r="AS6" t="s">
        <v>104</v>
      </c>
      <c r="AT6" t="s">
        <v>105</v>
      </c>
      <c r="AU6" t="s">
        <v>106</v>
      </c>
      <c r="AV6" t="s">
        <v>107</v>
      </c>
      <c r="AW6" t="s">
        <v>108</v>
      </c>
      <c r="AX6" t="s">
        <v>109</v>
      </c>
      <c r="AY6" t="s">
        <v>110</v>
      </c>
      <c r="AZ6" t="s">
        <v>111</v>
      </c>
      <c r="BA6" t="s">
        <v>112</v>
      </c>
      <c r="BB6" t="s">
        <v>113</v>
      </c>
      <c r="BC6" t="s">
        <v>114</v>
      </c>
      <c r="BD6" t="s">
        <v>115</v>
      </c>
      <c r="BE6" t="s">
        <v>116</v>
      </c>
      <c r="BF6" t="s">
        <v>117</v>
      </c>
      <c r="BG6" t="s">
        <v>118</v>
      </c>
      <c r="BH6" t="s">
        <v>119</v>
      </c>
      <c r="BI6" t="s">
        <v>120</v>
      </c>
      <c r="BJ6" t="s">
        <v>121</v>
      </c>
      <c r="BK6" t="s">
        <v>122</v>
      </c>
      <c r="BL6" t="s">
        <v>123</v>
      </c>
      <c r="BM6" t="s">
        <v>124</v>
      </c>
      <c r="BN6" t="s">
        <v>125</v>
      </c>
      <c r="BO6" t="s">
        <v>126</v>
      </c>
      <c r="BP6" t="s">
        <v>127</v>
      </c>
      <c r="BQ6" t="s">
        <v>128</v>
      </c>
      <c r="BR6" t="s">
        <v>129</v>
      </c>
      <c r="BS6" t="s">
        <v>130</v>
      </c>
      <c r="BT6" t="s">
        <v>131</v>
      </c>
      <c r="BU6" t="s">
        <v>132</v>
      </c>
      <c r="BV6" t="s">
        <v>133</v>
      </c>
      <c r="BW6" t="s">
        <v>134</v>
      </c>
      <c r="BX6" t="s">
        <v>135</v>
      </c>
      <c r="BY6" t="s">
        <v>136</v>
      </c>
      <c r="BZ6" t="s">
        <v>137</v>
      </c>
      <c r="CA6" t="s">
        <v>138</v>
      </c>
      <c r="CB6" t="s">
        <v>139</v>
      </c>
      <c r="CC6" t="s">
        <v>140</v>
      </c>
      <c r="CD6" t="s">
        <v>141</v>
      </c>
      <c r="CE6" t="s">
        <v>142</v>
      </c>
      <c r="CF6" t="s">
        <v>143</v>
      </c>
      <c r="CG6" t="s">
        <v>144</v>
      </c>
      <c r="CH6" t="s">
        <v>145</v>
      </c>
      <c r="CI6" t="s">
        <v>146</v>
      </c>
      <c r="CJ6" t="s">
        <v>147</v>
      </c>
      <c r="CK6" t="s">
        <v>148</v>
      </c>
      <c r="CL6" t="s">
        <v>149</v>
      </c>
      <c r="CM6" t="s">
        <v>150</v>
      </c>
      <c r="CN6" t="s">
        <v>151</v>
      </c>
      <c r="CO6" t="s">
        <v>152</v>
      </c>
      <c r="CP6" t="s">
        <v>153</v>
      </c>
      <c r="CQ6" t="s">
        <v>154</v>
      </c>
      <c r="CR6" t="s">
        <v>155</v>
      </c>
      <c r="CS6" t="s">
        <v>156</v>
      </c>
      <c r="CT6" t="s">
        <v>157</v>
      </c>
      <c r="CU6" t="s">
        <v>158</v>
      </c>
      <c r="CV6" t="s">
        <v>159</v>
      </c>
      <c r="CW6" t="s">
        <v>160</v>
      </c>
      <c r="CX6" t="s">
        <v>161</v>
      </c>
      <c r="CY6" t="s">
        <v>162</v>
      </c>
      <c r="CZ6" t="s">
        <v>163</v>
      </c>
      <c r="DA6" t="s">
        <v>164</v>
      </c>
      <c r="DB6" t="s">
        <v>165</v>
      </c>
      <c r="DC6" t="s">
        <v>166</v>
      </c>
      <c r="DD6" t="s">
        <v>167</v>
      </c>
      <c r="DE6" t="s">
        <v>168</v>
      </c>
      <c r="DF6" t="s">
        <v>169</v>
      </c>
      <c r="DG6" t="s">
        <v>170</v>
      </c>
      <c r="DH6" t="s">
        <v>171</v>
      </c>
      <c r="DI6" t="s">
        <v>172</v>
      </c>
      <c r="DJ6" t="s">
        <v>173</v>
      </c>
      <c r="DK6" t="s">
        <v>174</v>
      </c>
      <c r="DL6" t="s">
        <v>175</v>
      </c>
      <c r="DM6" t="s">
        <v>176</v>
      </c>
      <c r="DN6" t="s">
        <v>177</v>
      </c>
      <c r="DO6" t="s">
        <v>178</v>
      </c>
      <c r="DP6" t="s">
        <v>179</v>
      </c>
      <c r="DQ6" t="s">
        <v>180</v>
      </c>
      <c r="DR6" t="s">
        <v>181</v>
      </c>
      <c r="DS6" t="s">
        <v>182</v>
      </c>
      <c r="DT6" t="s">
        <v>183</v>
      </c>
      <c r="DU6" t="s">
        <v>184</v>
      </c>
      <c r="DV6" t="s">
        <v>185</v>
      </c>
      <c r="DW6" t="s">
        <v>186</v>
      </c>
      <c r="DX6" t="s">
        <v>187</v>
      </c>
      <c r="DY6" t="s">
        <v>188</v>
      </c>
      <c r="DZ6" t="s">
        <v>189</v>
      </c>
      <c r="EA6" t="s">
        <v>190</v>
      </c>
      <c r="EB6" t="s">
        <v>191</v>
      </c>
      <c r="EC6" t="s">
        <v>192</v>
      </c>
      <c r="ED6" t="s">
        <v>193</v>
      </c>
      <c r="EE6" t="s">
        <v>194</v>
      </c>
      <c r="EF6" t="s">
        <v>195</v>
      </c>
      <c r="EG6" t="s">
        <v>196</v>
      </c>
      <c r="EH6" t="s">
        <v>197</v>
      </c>
      <c r="EI6" t="s">
        <v>198</v>
      </c>
      <c r="EJ6" t="s">
        <v>199</v>
      </c>
      <c r="EK6" t="s">
        <v>200</v>
      </c>
      <c r="EL6" t="s">
        <v>201</v>
      </c>
      <c r="EM6" t="s">
        <v>202</v>
      </c>
      <c r="EN6" t="s">
        <v>203</v>
      </c>
      <c r="EO6" t="s">
        <v>204</v>
      </c>
      <c r="EP6" t="s">
        <v>205</v>
      </c>
      <c r="EQ6" t="s">
        <v>206</v>
      </c>
      <c r="ER6" t="s">
        <v>207</v>
      </c>
      <c r="ES6" t="s">
        <v>208</v>
      </c>
      <c r="ET6" t="s">
        <v>209</v>
      </c>
      <c r="EU6" t="s">
        <v>210</v>
      </c>
      <c r="EV6" t="s">
        <v>211</v>
      </c>
      <c r="EW6" t="s">
        <v>212</v>
      </c>
      <c r="EX6" t="s">
        <v>213</v>
      </c>
      <c r="EY6" t="s">
        <v>214</v>
      </c>
      <c r="EZ6" t="s">
        <v>215</v>
      </c>
      <c r="FA6" t="s">
        <v>216</v>
      </c>
      <c r="FB6" t="s">
        <v>217</v>
      </c>
      <c r="FC6" t="s">
        <v>218</v>
      </c>
      <c r="FD6" t="s">
        <v>219</v>
      </c>
      <c r="FE6" t="s">
        <v>220</v>
      </c>
      <c r="FF6" t="s">
        <v>221</v>
      </c>
      <c r="FG6" t="s">
        <v>222</v>
      </c>
      <c r="FH6" t="s">
        <v>223</v>
      </c>
      <c r="FI6" t="s">
        <v>224</v>
      </c>
      <c r="FJ6" t="s">
        <v>225</v>
      </c>
      <c r="FK6" t="s">
        <v>226</v>
      </c>
      <c r="FL6" t="s">
        <v>227</v>
      </c>
      <c r="FM6" t="s">
        <v>228</v>
      </c>
      <c r="FN6" t="s">
        <v>229</v>
      </c>
      <c r="FO6" t="s">
        <v>230</v>
      </c>
      <c r="FP6" t="s">
        <v>231</v>
      </c>
      <c r="FQ6" t="s">
        <v>232</v>
      </c>
      <c r="FR6" t="s">
        <v>233</v>
      </c>
      <c r="FS6" t="s">
        <v>234</v>
      </c>
      <c r="FT6" t="s">
        <v>235</v>
      </c>
      <c r="FU6" t="s">
        <v>236</v>
      </c>
      <c r="FV6" t="s">
        <v>237</v>
      </c>
      <c r="FW6" t="s">
        <v>238</v>
      </c>
      <c r="FX6" t="s">
        <v>239</v>
      </c>
      <c r="FY6" t="s">
        <v>240</v>
      </c>
      <c r="FZ6" t="s">
        <v>241</v>
      </c>
      <c r="GA6" t="s">
        <v>242</v>
      </c>
      <c r="GB6" t="s">
        <v>243</v>
      </c>
      <c r="GC6" t="s">
        <v>244</v>
      </c>
      <c r="GD6" t="s">
        <v>245</v>
      </c>
      <c r="GE6" t="s">
        <v>246</v>
      </c>
      <c r="GF6" t="s">
        <v>247</v>
      </c>
      <c r="GG6" t="s">
        <v>248</v>
      </c>
      <c r="GH6" t="s">
        <v>249</v>
      </c>
      <c r="GI6" t="s">
        <v>250</v>
      </c>
      <c r="GJ6" t="s">
        <v>251</v>
      </c>
      <c r="GK6" t="s">
        <v>252</v>
      </c>
      <c r="GL6" t="s">
        <v>253</v>
      </c>
      <c r="GM6" t="s">
        <v>254</v>
      </c>
      <c r="GN6" t="s">
        <v>255</v>
      </c>
      <c r="GO6" t="s">
        <v>256</v>
      </c>
      <c r="GP6" t="s">
        <v>257</v>
      </c>
      <c r="GQ6" t="s">
        <v>258</v>
      </c>
      <c r="GR6" t="s">
        <v>259</v>
      </c>
      <c r="GS6" t="s">
        <v>260</v>
      </c>
      <c r="GT6" t="s">
        <v>261</v>
      </c>
      <c r="GU6" t="s">
        <v>262</v>
      </c>
      <c r="GV6" t="s">
        <v>263</v>
      </c>
      <c r="GW6" t="s">
        <v>264</v>
      </c>
      <c r="GX6" t="s">
        <v>265</v>
      </c>
      <c r="GY6" t="s">
        <v>266</v>
      </c>
      <c r="GZ6" t="s">
        <v>267</v>
      </c>
      <c r="HA6" t="s">
        <v>268</v>
      </c>
      <c r="HB6" t="s">
        <v>269</v>
      </c>
      <c r="HC6" t="s">
        <v>270</v>
      </c>
      <c r="HD6" t="s">
        <v>271</v>
      </c>
      <c r="HE6" t="s">
        <v>272</v>
      </c>
      <c r="HF6" t="s">
        <v>273</v>
      </c>
      <c r="HG6" t="s">
        <v>274</v>
      </c>
      <c r="HH6" t="s">
        <v>275</v>
      </c>
      <c r="HI6" t="s">
        <v>276</v>
      </c>
      <c r="HJ6" t="s">
        <v>277</v>
      </c>
      <c r="HK6" t="s">
        <v>278</v>
      </c>
      <c r="HL6" t="s">
        <v>279</v>
      </c>
      <c r="HM6" t="s">
        <v>280</v>
      </c>
      <c r="HN6" t="s">
        <v>281</v>
      </c>
      <c r="HO6" t="s">
        <v>282</v>
      </c>
      <c r="HP6" t="s">
        <v>283</v>
      </c>
      <c r="HQ6" t="s">
        <v>284</v>
      </c>
      <c r="HR6" t="s">
        <v>285</v>
      </c>
      <c r="HS6" t="s">
        <v>286</v>
      </c>
      <c r="HT6" t="s">
        <v>287</v>
      </c>
      <c r="HU6" t="s">
        <v>288</v>
      </c>
      <c r="HV6" t="s">
        <v>289</v>
      </c>
      <c r="HW6" t="s">
        <v>290</v>
      </c>
      <c r="HX6" t="s">
        <v>291</v>
      </c>
      <c r="HY6" t="s">
        <v>292</v>
      </c>
      <c r="HZ6" t="s">
        <v>293</v>
      </c>
      <c r="IA6" t="s">
        <v>294</v>
      </c>
      <c r="IB6" t="s">
        <v>295</v>
      </c>
      <c r="IC6" t="s">
        <v>296</v>
      </c>
      <c r="ID6" t="s">
        <v>297</v>
      </c>
      <c r="IE6" t="s">
        <v>298</v>
      </c>
      <c r="IF6" t="s">
        <v>299</v>
      </c>
      <c r="IG6" t="s">
        <v>300</v>
      </c>
    </row>
    <row r="7" spans="1:249">
      <c r="A7" t="s">
        <v>17</v>
      </c>
      <c r="B7" t="s">
        <v>302</v>
      </c>
      <c r="C7" t="s">
        <v>303</v>
      </c>
      <c r="D7" t="s">
        <v>304</v>
      </c>
      <c r="E7" t="s">
        <v>305</v>
      </c>
      <c r="F7" t="s">
        <v>306</v>
      </c>
      <c r="G7" t="s">
        <v>307</v>
      </c>
      <c r="H7" t="s">
        <v>308</v>
      </c>
      <c r="I7" t="s">
        <v>309</v>
      </c>
      <c r="J7" t="s">
        <v>310</v>
      </c>
      <c r="K7" t="s">
        <v>311</v>
      </c>
      <c r="L7" t="s">
        <v>312</v>
      </c>
      <c r="M7" t="s">
        <v>313</v>
      </c>
    </row>
    <row r="8" spans="1:249">
      <c r="A8" t="s">
        <v>18</v>
      </c>
      <c r="B8">
        <v>1</v>
      </c>
      <c r="C8">
        <v>2</v>
      </c>
      <c r="D8">
        <v>3</v>
      </c>
      <c r="E8">
        <v>4</v>
      </c>
      <c r="F8">
        <v>5</v>
      </c>
      <c r="G8">
        <v>6</v>
      </c>
      <c r="H8">
        <v>7</v>
      </c>
      <c r="I8">
        <v>8</v>
      </c>
      <c r="J8">
        <v>9</v>
      </c>
      <c r="K8">
        <v>10</v>
      </c>
      <c r="L8">
        <v>11</v>
      </c>
      <c r="M8">
        <v>12</v>
      </c>
      <c r="N8">
        <v>13</v>
      </c>
      <c r="O8">
        <v>14</v>
      </c>
      <c r="P8">
        <v>15</v>
      </c>
      <c r="Q8">
        <v>16</v>
      </c>
      <c r="R8">
        <v>17</v>
      </c>
      <c r="S8">
        <v>18</v>
      </c>
      <c r="T8">
        <v>19</v>
      </c>
      <c r="U8">
        <v>20</v>
      </c>
      <c r="V8">
        <v>21</v>
      </c>
      <c r="W8">
        <v>22</v>
      </c>
      <c r="X8">
        <v>23</v>
      </c>
      <c r="Y8">
        <v>24</v>
      </c>
      <c r="Z8">
        <v>25</v>
      </c>
      <c r="AA8">
        <v>26</v>
      </c>
      <c r="AB8">
        <v>27</v>
      </c>
      <c r="AC8">
        <v>28</v>
      </c>
      <c r="AD8">
        <v>29</v>
      </c>
      <c r="AE8">
        <v>30</v>
      </c>
      <c r="AF8">
        <v>31</v>
      </c>
    </row>
    <row r="9" spans="1:249">
      <c r="A9" t="s">
        <v>314</v>
      </c>
      <c r="B9">
        <f ca="1">YEAR(TODAY())</f>
        <v>2025</v>
      </c>
      <c r="C9">
        <f ca="1">B9-1</f>
        <v>2024</v>
      </c>
      <c r="D9">
        <f t="shared" ref="D9:BO9" ca="1" si="5">C9-1</f>
        <v>2023</v>
      </c>
      <c r="E9">
        <f t="shared" ca="1" si="5"/>
        <v>2022</v>
      </c>
      <c r="F9">
        <f t="shared" ca="1" si="5"/>
        <v>2021</v>
      </c>
      <c r="G9">
        <f t="shared" ca="1" si="5"/>
        <v>2020</v>
      </c>
      <c r="H9">
        <f t="shared" ca="1" si="5"/>
        <v>2019</v>
      </c>
      <c r="I9">
        <f t="shared" ca="1" si="5"/>
        <v>2018</v>
      </c>
      <c r="J9">
        <f t="shared" ca="1" si="5"/>
        <v>2017</v>
      </c>
      <c r="K9">
        <f t="shared" ca="1" si="5"/>
        <v>2016</v>
      </c>
      <c r="L9">
        <f t="shared" ca="1" si="5"/>
        <v>2015</v>
      </c>
      <c r="M9">
        <f t="shared" ca="1" si="5"/>
        <v>2014</v>
      </c>
      <c r="N9">
        <f t="shared" ca="1" si="5"/>
        <v>2013</v>
      </c>
      <c r="O9">
        <f t="shared" ca="1" si="5"/>
        <v>2012</v>
      </c>
      <c r="P9">
        <f t="shared" ca="1" si="5"/>
        <v>2011</v>
      </c>
      <c r="Q9">
        <f t="shared" ca="1" si="5"/>
        <v>2010</v>
      </c>
      <c r="R9">
        <f t="shared" ca="1" si="5"/>
        <v>2009</v>
      </c>
      <c r="S9">
        <f t="shared" ca="1" si="5"/>
        <v>2008</v>
      </c>
      <c r="T9">
        <f t="shared" ca="1" si="5"/>
        <v>2007</v>
      </c>
      <c r="U9">
        <f t="shared" ca="1" si="5"/>
        <v>2006</v>
      </c>
      <c r="V9">
        <f t="shared" ca="1" si="5"/>
        <v>2005</v>
      </c>
      <c r="W9">
        <f t="shared" ca="1" si="5"/>
        <v>2004</v>
      </c>
      <c r="X9">
        <f t="shared" ca="1" si="5"/>
        <v>2003</v>
      </c>
      <c r="Y9">
        <f t="shared" ca="1" si="5"/>
        <v>2002</v>
      </c>
      <c r="Z9">
        <f t="shared" ca="1" si="5"/>
        <v>2001</v>
      </c>
      <c r="AA9">
        <f t="shared" ca="1" si="5"/>
        <v>2000</v>
      </c>
      <c r="AB9">
        <f t="shared" ca="1" si="5"/>
        <v>1999</v>
      </c>
      <c r="AC9">
        <f t="shared" ca="1" si="5"/>
        <v>1998</v>
      </c>
      <c r="AD9">
        <f t="shared" ca="1" si="5"/>
        <v>1997</v>
      </c>
      <c r="AE9">
        <f t="shared" ca="1" si="5"/>
        <v>1996</v>
      </c>
      <c r="AF9">
        <f t="shared" ca="1" si="5"/>
        <v>1995</v>
      </c>
      <c r="AG9">
        <f t="shared" ca="1" si="5"/>
        <v>1994</v>
      </c>
      <c r="AH9">
        <f t="shared" ca="1" si="5"/>
        <v>1993</v>
      </c>
      <c r="AI9">
        <f t="shared" ca="1" si="5"/>
        <v>1992</v>
      </c>
      <c r="AJ9">
        <f t="shared" ca="1" si="5"/>
        <v>1991</v>
      </c>
      <c r="AK9">
        <f t="shared" ca="1" si="5"/>
        <v>1990</v>
      </c>
      <c r="AL9">
        <f t="shared" ca="1" si="5"/>
        <v>1989</v>
      </c>
      <c r="AM9">
        <f t="shared" ca="1" si="5"/>
        <v>1988</v>
      </c>
      <c r="AN9">
        <f t="shared" ca="1" si="5"/>
        <v>1987</v>
      </c>
      <c r="AO9">
        <f t="shared" ca="1" si="5"/>
        <v>1986</v>
      </c>
      <c r="AP9">
        <f t="shared" ca="1" si="5"/>
        <v>1985</v>
      </c>
      <c r="AQ9">
        <f t="shared" ca="1" si="5"/>
        <v>1984</v>
      </c>
      <c r="AR9">
        <f t="shared" ca="1" si="5"/>
        <v>1983</v>
      </c>
      <c r="AS9">
        <f t="shared" ca="1" si="5"/>
        <v>1982</v>
      </c>
      <c r="AT9">
        <f t="shared" ca="1" si="5"/>
        <v>1981</v>
      </c>
      <c r="AU9">
        <f t="shared" ca="1" si="5"/>
        <v>1980</v>
      </c>
      <c r="AV9">
        <f t="shared" ca="1" si="5"/>
        <v>1979</v>
      </c>
      <c r="AW9">
        <f t="shared" ca="1" si="5"/>
        <v>1978</v>
      </c>
      <c r="AX9">
        <f t="shared" ca="1" si="5"/>
        <v>1977</v>
      </c>
      <c r="AY9">
        <f t="shared" ca="1" si="5"/>
        <v>1976</v>
      </c>
      <c r="AZ9">
        <f t="shared" ca="1" si="5"/>
        <v>1975</v>
      </c>
      <c r="BA9">
        <f t="shared" ca="1" si="5"/>
        <v>1974</v>
      </c>
      <c r="BB9">
        <f t="shared" ca="1" si="5"/>
        <v>1973</v>
      </c>
      <c r="BC9">
        <f t="shared" ca="1" si="5"/>
        <v>1972</v>
      </c>
      <c r="BD9">
        <f t="shared" ca="1" si="5"/>
        <v>1971</v>
      </c>
      <c r="BE9">
        <f t="shared" ca="1" si="5"/>
        <v>1970</v>
      </c>
      <c r="BF9">
        <f t="shared" ca="1" si="5"/>
        <v>1969</v>
      </c>
      <c r="BG9">
        <f t="shared" ca="1" si="5"/>
        <v>1968</v>
      </c>
      <c r="BH9">
        <f t="shared" ca="1" si="5"/>
        <v>1967</v>
      </c>
      <c r="BI9">
        <f t="shared" ca="1" si="5"/>
        <v>1966</v>
      </c>
      <c r="BJ9">
        <f t="shared" ca="1" si="5"/>
        <v>1965</v>
      </c>
      <c r="BK9">
        <f t="shared" ca="1" si="5"/>
        <v>1964</v>
      </c>
      <c r="BL9">
        <f t="shared" ca="1" si="5"/>
        <v>1963</v>
      </c>
      <c r="BM9">
        <f t="shared" ca="1" si="5"/>
        <v>1962</v>
      </c>
      <c r="BN9">
        <f t="shared" ca="1" si="5"/>
        <v>1961</v>
      </c>
      <c r="BO9">
        <f t="shared" ca="1" si="5"/>
        <v>1960</v>
      </c>
      <c r="BP9">
        <f t="shared" ref="BP9:BW9" ca="1" si="6">BO9-1</f>
        <v>1959</v>
      </c>
      <c r="BQ9">
        <f t="shared" ca="1" si="6"/>
        <v>1958</v>
      </c>
      <c r="BR9">
        <f t="shared" ca="1" si="6"/>
        <v>1957</v>
      </c>
      <c r="BS9">
        <f t="shared" ca="1" si="6"/>
        <v>1956</v>
      </c>
      <c r="BT9">
        <f t="shared" ca="1" si="6"/>
        <v>1955</v>
      </c>
      <c r="BU9">
        <f t="shared" ca="1" si="6"/>
        <v>1954</v>
      </c>
      <c r="BV9">
        <f t="shared" ca="1" si="6"/>
        <v>1953</v>
      </c>
      <c r="BW9">
        <f t="shared" ca="1" si="6"/>
        <v>1952</v>
      </c>
      <c r="BX9">
        <f ca="1">BW9-1</f>
        <v>1951</v>
      </c>
      <c r="BY9">
        <f t="shared" ref="BY9:DW9" ca="1" si="7">BX9-1</f>
        <v>1950</v>
      </c>
      <c r="BZ9">
        <f t="shared" ca="1" si="7"/>
        <v>1949</v>
      </c>
      <c r="CA9">
        <f t="shared" ca="1" si="7"/>
        <v>1948</v>
      </c>
      <c r="CB9">
        <f t="shared" ca="1" si="7"/>
        <v>1947</v>
      </c>
      <c r="CC9">
        <f t="shared" ca="1" si="7"/>
        <v>1946</v>
      </c>
      <c r="CD9">
        <f t="shared" ca="1" si="7"/>
        <v>1945</v>
      </c>
      <c r="CE9">
        <f t="shared" ca="1" si="7"/>
        <v>1944</v>
      </c>
      <c r="CF9">
        <f t="shared" ca="1" si="7"/>
        <v>1943</v>
      </c>
      <c r="CG9">
        <f t="shared" ca="1" si="7"/>
        <v>1942</v>
      </c>
      <c r="CH9">
        <f t="shared" ca="1" si="7"/>
        <v>1941</v>
      </c>
      <c r="CI9">
        <f t="shared" ca="1" si="7"/>
        <v>1940</v>
      </c>
      <c r="CJ9">
        <f t="shared" ca="1" si="7"/>
        <v>1939</v>
      </c>
      <c r="CK9">
        <f t="shared" ca="1" si="7"/>
        <v>1938</v>
      </c>
      <c r="CL9">
        <f t="shared" ca="1" si="7"/>
        <v>1937</v>
      </c>
      <c r="CM9">
        <f t="shared" ca="1" si="7"/>
        <v>1936</v>
      </c>
      <c r="CN9">
        <f t="shared" ca="1" si="7"/>
        <v>1935</v>
      </c>
      <c r="CO9">
        <f t="shared" ca="1" si="7"/>
        <v>1934</v>
      </c>
      <c r="CP9">
        <f t="shared" ca="1" si="7"/>
        <v>1933</v>
      </c>
      <c r="CQ9">
        <f t="shared" ca="1" si="7"/>
        <v>1932</v>
      </c>
      <c r="CR9">
        <f t="shared" ca="1" si="7"/>
        <v>1931</v>
      </c>
      <c r="CS9">
        <f t="shared" ca="1" si="7"/>
        <v>1930</v>
      </c>
      <c r="CT9">
        <f t="shared" ca="1" si="7"/>
        <v>1929</v>
      </c>
      <c r="CU9">
        <f t="shared" ca="1" si="7"/>
        <v>1928</v>
      </c>
      <c r="CV9">
        <f t="shared" ca="1" si="7"/>
        <v>1927</v>
      </c>
      <c r="CW9">
        <f t="shared" ca="1" si="7"/>
        <v>1926</v>
      </c>
      <c r="CX9">
        <f t="shared" ca="1" si="7"/>
        <v>1925</v>
      </c>
      <c r="CY9">
        <f t="shared" ca="1" si="7"/>
        <v>1924</v>
      </c>
      <c r="CZ9">
        <f t="shared" ca="1" si="7"/>
        <v>1923</v>
      </c>
      <c r="DA9">
        <f t="shared" ca="1" si="7"/>
        <v>1922</v>
      </c>
      <c r="DB9">
        <f t="shared" ca="1" si="7"/>
        <v>1921</v>
      </c>
      <c r="DC9">
        <f t="shared" ca="1" si="7"/>
        <v>1920</v>
      </c>
      <c r="DD9">
        <f t="shared" ca="1" si="7"/>
        <v>1919</v>
      </c>
      <c r="DE9">
        <f t="shared" ca="1" si="7"/>
        <v>1918</v>
      </c>
      <c r="DF9">
        <f t="shared" ca="1" si="7"/>
        <v>1917</v>
      </c>
      <c r="DG9">
        <f t="shared" ca="1" si="7"/>
        <v>1916</v>
      </c>
      <c r="DH9">
        <f t="shared" ca="1" si="7"/>
        <v>1915</v>
      </c>
      <c r="DI9">
        <f t="shared" ca="1" si="7"/>
        <v>1914</v>
      </c>
      <c r="DJ9">
        <f t="shared" ca="1" si="7"/>
        <v>1913</v>
      </c>
      <c r="DK9">
        <f t="shared" ca="1" si="7"/>
        <v>1912</v>
      </c>
      <c r="DL9">
        <f t="shared" ca="1" si="7"/>
        <v>1911</v>
      </c>
      <c r="DM9">
        <f t="shared" ca="1" si="7"/>
        <v>1910</v>
      </c>
      <c r="DN9">
        <f t="shared" ca="1" si="7"/>
        <v>1909</v>
      </c>
      <c r="DO9">
        <f t="shared" ca="1" si="7"/>
        <v>1908</v>
      </c>
      <c r="DP9">
        <f t="shared" ca="1" si="7"/>
        <v>1907</v>
      </c>
      <c r="DQ9">
        <f t="shared" ca="1" si="7"/>
        <v>1906</v>
      </c>
      <c r="DR9">
        <f t="shared" ca="1" si="7"/>
        <v>1905</v>
      </c>
      <c r="DS9">
        <f t="shared" ca="1" si="7"/>
        <v>1904</v>
      </c>
      <c r="DT9">
        <f t="shared" ca="1" si="7"/>
        <v>1903</v>
      </c>
      <c r="DU9">
        <f t="shared" ca="1" si="7"/>
        <v>1902</v>
      </c>
      <c r="DV9">
        <f t="shared" ca="1" si="7"/>
        <v>1901</v>
      </c>
      <c r="DW9">
        <f t="shared" ca="1" si="7"/>
        <v>1900</v>
      </c>
    </row>
    <row r="10" spans="1:249">
      <c r="A10" t="s">
        <v>323</v>
      </c>
      <c r="B10" t="s">
        <v>315</v>
      </c>
      <c r="C10" t="s">
        <v>61</v>
      </c>
      <c r="D10" t="s">
        <v>62</v>
      </c>
      <c r="E10" t="s">
        <v>63</v>
      </c>
      <c r="F10" t="s">
        <v>64</v>
      </c>
      <c r="G10" t="s">
        <v>316</v>
      </c>
      <c r="H10" t="s">
        <v>65</v>
      </c>
      <c r="I10" t="s">
        <v>66</v>
      </c>
      <c r="J10" t="s">
        <v>67</v>
      </c>
      <c r="K10" t="s">
        <v>68</v>
      </c>
      <c r="L10" t="s">
        <v>69</v>
      </c>
      <c r="M10" t="s">
        <v>70</v>
      </c>
      <c r="N10" t="s">
        <v>71</v>
      </c>
      <c r="O10" t="s">
        <v>72</v>
      </c>
      <c r="P10" t="s">
        <v>73</v>
      </c>
      <c r="Q10" t="s">
        <v>74</v>
      </c>
      <c r="R10" t="s">
        <v>75</v>
      </c>
      <c r="S10" t="s">
        <v>76</v>
      </c>
      <c r="T10" t="s">
        <v>77</v>
      </c>
      <c r="U10" t="s">
        <v>78</v>
      </c>
      <c r="V10" t="s">
        <v>79</v>
      </c>
      <c r="W10" t="s">
        <v>80</v>
      </c>
      <c r="X10" t="s">
        <v>81</v>
      </c>
      <c r="Y10" t="s">
        <v>82</v>
      </c>
      <c r="Z10" t="s">
        <v>83</v>
      </c>
      <c r="AA10" t="s">
        <v>84</v>
      </c>
      <c r="AB10" t="s">
        <v>85</v>
      </c>
      <c r="AC10" t="s">
        <v>86</v>
      </c>
      <c r="AD10" t="s">
        <v>87</v>
      </c>
      <c r="AE10" t="s">
        <v>88</v>
      </c>
      <c r="AF10" t="s">
        <v>89</v>
      </c>
      <c r="AG10" t="s">
        <v>90</v>
      </c>
      <c r="AH10" t="s">
        <v>91</v>
      </c>
      <c r="AI10" t="s">
        <v>92</v>
      </c>
      <c r="AJ10" t="s">
        <v>93</v>
      </c>
      <c r="AK10" t="s">
        <v>94</v>
      </c>
      <c r="AL10" t="s">
        <v>95</v>
      </c>
      <c r="AM10" t="s">
        <v>96</v>
      </c>
      <c r="AN10" t="s">
        <v>97</v>
      </c>
      <c r="AO10" t="s">
        <v>98</v>
      </c>
      <c r="AP10" t="s">
        <v>99</v>
      </c>
      <c r="AQ10" t="s">
        <v>100</v>
      </c>
      <c r="AR10" t="s">
        <v>101</v>
      </c>
      <c r="AS10" t="s">
        <v>102</v>
      </c>
      <c r="AT10" t="s">
        <v>103</v>
      </c>
      <c r="AU10" t="s">
        <v>104</v>
      </c>
      <c r="AV10" t="s">
        <v>105</v>
      </c>
      <c r="AW10" t="s">
        <v>106</v>
      </c>
      <c r="AX10" t="s">
        <v>107</v>
      </c>
      <c r="AY10" t="s">
        <v>108</v>
      </c>
      <c r="AZ10" t="s">
        <v>109</v>
      </c>
      <c r="BA10" t="s">
        <v>110</v>
      </c>
      <c r="BB10" t="s">
        <v>111</v>
      </c>
      <c r="BC10" t="s">
        <v>112</v>
      </c>
      <c r="BD10" t="s">
        <v>113</v>
      </c>
      <c r="BE10" t="s">
        <v>114</v>
      </c>
      <c r="BF10" t="s">
        <v>115</v>
      </c>
      <c r="BG10" t="s">
        <v>116</v>
      </c>
      <c r="BH10" t="s">
        <v>117</v>
      </c>
      <c r="BI10" t="s">
        <v>118</v>
      </c>
      <c r="BJ10" t="s">
        <v>119</v>
      </c>
      <c r="BK10" t="s">
        <v>120</v>
      </c>
      <c r="BL10" t="s">
        <v>121</v>
      </c>
      <c r="BM10" t="s">
        <v>122</v>
      </c>
      <c r="BN10" t="s">
        <v>123</v>
      </c>
      <c r="BO10" t="s">
        <v>124</v>
      </c>
      <c r="BP10" t="s">
        <v>125</v>
      </c>
      <c r="BQ10" t="s">
        <v>126</v>
      </c>
      <c r="BR10" t="s">
        <v>127</v>
      </c>
      <c r="BS10" t="s">
        <v>128</v>
      </c>
      <c r="BT10" t="s">
        <v>129</v>
      </c>
      <c r="BU10" t="s">
        <v>130</v>
      </c>
      <c r="BV10" t="s">
        <v>131</v>
      </c>
      <c r="BW10" t="s">
        <v>132</v>
      </c>
      <c r="BX10" t="s">
        <v>133</v>
      </c>
      <c r="BY10" t="s">
        <v>134</v>
      </c>
      <c r="BZ10" t="s">
        <v>135</v>
      </c>
      <c r="CA10" t="s">
        <v>136</v>
      </c>
      <c r="CB10" t="s">
        <v>137</v>
      </c>
      <c r="CC10" t="s">
        <v>138</v>
      </c>
      <c r="CD10" t="s">
        <v>139</v>
      </c>
      <c r="CE10" t="s">
        <v>140</v>
      </c>
      <c r="CF10" t="s">
        <v>141</v>
      </c>
      <c r="CG10" t="s">
        <v>142</v>
      </c>
      <c r="CH10" t="s">
        <v>143</v>
      </c>
      <c r="CI10" t="s">
        <v>144</v>
      </c>
      <c r="CJ10" t="s">
        <v>145</v>
      </c>
      <c r="CK10" t="s">
        <v>146</v>
      </c>
      <c r="CL10" t="s">
        <v>147</v>
      </c>
      <c r="CM10" t="s">
        <v>148</v>
      </c>
      <c r="CN10" t="s">
        <v>317</v>
      </c>
      <c r="CO10" t="s">
        <v>149</v>
      </c>
      <c r="CP10" t="s">
        <v>150</v>
      </c>
      <c r="CQ10" t="s">
        <v>151</v>
      </c>
      <c r="CR10" t="s">
        <v>152</v>
      </c>
      <c r="CS10" t="s">
        <v>153</v>
      </c>
      <c r="CT10" t="s">
        <v>154</v>
      </c>
      <c r="CU10" t="s">
        <v>155</v>
      </c>
      <c r="CV10" t="s">
        <v>156</v>
      </c>
      <c r="CW10" t="s">
        <v>157</v>
      </c>
      <c r="CX10" t="s">
        <v>158</v>
      </c>
      <c r="CY10" t="s">
        <v>159</v>
      </c>
      <c r="CZ10" t="s">
        <v>160</v>
      </c>
      <c r="DA10" t="s">
        <v>161</v>
      </c>
      <c r="DB10" t="s">
        <v>162</v>
      </c>
      <c r="DC10" t="s">
        <v>163</v>
      </c>
      <c r="DD10" t="s">
        <v>164</v>
      </c>
      <c r="DE10" t="s">
        <v>165</v>
      </c>
      <c r="DF10" t="s">
        <v>166</v>
      </c>
      <c r="DG10" t="s">
        <v>167</v>
      </c>
      <c r="DH10" t="s">
        <v>168</v>
      </c>
      <c r="DI10" t="s">
        <v>169</v>
      </c>
      <c r="DJ10" t="s">
        <v>170</v>
      </c>
      <c r="DK10" t="s">
        <v>171</v>
      </c>
      <c r="DL10" t="s">
        <v>172</v>
      </c>
      <c r="DM10" t="s">
        <v>173</v>
      </c>
      <c r="DN10" t="s">
        <v>174</v>
      </c>
      <c r="DO10" t="s">
        <v>175</v>
      </c>
      <c r="DP10" t="s">
        <v>176</v>
      </c>
      <c r="DQ10" t="s">
        <v>177</v>
      </c>
      <c r="DR10" t="s">
        <v>178</v>
      </c>
      <c r="DS10" t="s">
        <v>179</v>
      </c>
      <c r="DT10" t="s">
        <v>180</v>
      </c>
      <c r="DU10" t="s">
        <v>181</v>
      </c>
      <c r="DV10" t="s">
        <v>182</v>
      </c>
      <c r="DW10" t="s">
        <v>183</v>
      </c>
      <c r="DX10" t="s">
        <v>184</v>
      </c>
      <c r="DY10" t="s">
        <v>185</v>
      </c>
      <c r="DZ10" t="s">
        <v>186</v>
      </c>
      <c r="EA10" t="s">
        <v>187</v>
      </c>
      <c r="EB10" t="s">
        <v>188</v>
      </c>
      <c r="EC10" t="s">
        <v>189</v>
      </c>
      <c r="ED10" t="s">
        <v>190</v>
      </c>
      <c r="EE10" t="s">
        <v>191</v>
      </c>
      <c r="EF10" t="s">
        <v>192</v>
      </c>
      <c r="EG10" t="s">
        <v>193</v>
      </c>
      <c r="EH10" t="s">
        <v>194</v>
      </c>
      <c r="EI10" t="s">
        <v>195</v>
      </c>
      <c r="EJ10" t="s">
        <v>196</v>
      </c>
      <c r="EK10" t="s">
        <v>197</v>
      </c>
      <c r="EL10" t="s">
        <v>198</v>
      </c>
      <c r="EM10" t="s">
        <v>199</v>
      </c>
      <c r="EN10" t="s">
        <v>200</v>
      </c>
      <c r="EO10" t="s">
        <v>201</v>
      </c>
      <c r="EP10" t="s">
        <v>202</v>
      </c>
      <c r="EQ10" t="s">
        <v>318</v>
      </c>
      <c r="ER10" t="s">
        <v>203</v>
      </c>
      <c r="ES10" t="s">
        <v>204</v>
      </c>
      <c r="ET10" t="s">
        <v>205</v>
      </c>
      <c r="EU10" t="s">
        <v>206</v>
      </c>
      <c r="EV10" t="s">
        <v>207</v>
      </c>
      <c r="EW10" t="s">
        <v>208</v>
      </c>
      <c r="EX10" t="s">
        <v>209</v>
      </c>
      <c r="EY10" t="s">
        <v>210</v>
      </c>
      <c r="EZ10" t="s">
        <v>211</v>
      </c>
      <c r="FA10" t="s">
        <v>212</v>
      </c>
      <c r="FB10" t="s">
        <v>213</v>
      </c>
      <c r="FC10" t="s">
        <v>214</v>
      </c>
      <c r="FD10" t="s">
        <v>215</v>
      </c>
      <c r="FE10" t="s">
        <v>216</v>
      </c>
      <c r="FF10" t="s">
        <v>217</v>
      </c>
      <c r="FG10" t="s">
        <v>218</v>
      </c>
      <c r="FH10" t="s">
        <v>219</v>
      </c>
      <c r="FI10" t="s">
        <v>220</v>
      </c>
      <c r="FJ10" t="s">
        <v>221</v>
      </c>
      <c r="FK10" t="s">
        <v>319</v>
      </c>
      <c r="FL10" t="s">
        <v>222</v>
      </c>
      <c r="FM10" t="s">
        <v>223</v>
      </c>
      <c r="FN10" t="s">
        <v>224</v>
      </c>
      <c r="FO10" t="s">
        <v>320</v>
      </c>
      <c r="FP10" t="s">
        <v>225</v>
      </c>
      <c r="FQ10" t="s">
        <v>226</v>
      </c>
      <c r="FR10" t="s">
        <v>227</v>
      </c>
      <c r="FS10" t="s">
        <v>228</v>
      </c>
      <c r="FT10" t="s">
        <v>229</v>
      </c>
      <c r="FU10" t="s">
        <v>230</v>
      </c>
      <c r="FV10" t="s">
        <v>231</v>
      </c>
      <c r="FW10" t="s">
        <v>232</v>
      </c>
      <c r="FX10" t="s">
        <v>233</v>
      </c>
      <c r="FY10" t="s">
        <v>321</v>
      </c>
      <c r="FZ10" t="s">
        <v>234</v>
      </c>
      <c r="GA10" t="s">
        <v>235</v>
      </c>
      <c r="GB10" t="s">
        <v>236</v>
      </c>
      <c r="GC10" t="s">
        <v>237</v>
      </c>
      <c r="GD10" t="s">
        <v>238</v>
      </c>
      <c r="GE10" t="s">
        <v>239</v>
      </c>
      <c r="GF10" t="s">
        <v>240</v>
      </c>
      <c r="GG10" t="s">
        <v>241</v>
      </c>
      <c r="GH10" t="s">
        <v>242</v>
      </c>
      <c r="GI10" t="s">
        <v>243</v>
      </c>
      <c r="GJ10" t="s">
        <v>244</v>
      </c>
      <c r="GK10" t="s">
        <v>245</v>
      </c>
      <c r="GL10" t="s">
        <v>246</v>
      </c>
      <c r="GM10" t="s">
        <v>247</v>
      </c>
      <c r="GN10" t="s">
        <v>248</v>
      </c>
      <c r="GO10" t="s">
        <v>249</v>
      </c>
      <c r="GP10" t="s">
        <v>250</v>
      </c>
      <c r="GQ10" t="s">
        <v>251</v>
      </c>
      <c r="GR10" t="s">
        <v>252</v>
      </c>
      <c r="GS10" t="s">
        <v>253</v>
      </c>
      <c r="GT10" t="s">
        <v>254</v>
      </c>
      <c r="GU10" t="s">
        <v>255</v>
      </c>
      <c r="GV10" t="s">
        <v>256</v>
      </c>
      <c r="GW10" t="s">
        <v>257</v>
      </c>
      <c r="GX10" t="s">
        <v>258</v>
      </c>
      <c r="GY10" t="s">
        <v>259</v>
      </c>
      <c r="GZ10" t="s">
        <v>260</v>
      </c>
      <c r="HA10" t="s">
        <v>261</v>
      </c>
      <c r="HB10" t="s">
        <v>262</v>
      </c>
      <c r="HC10" t="s">
        <v>263</v>
      </c>
      <c r="HD10" t="s">
        <v>264</v>
      </c>
      <c r="HE10" t="s">
        <v>265</v>
      </c>
      <c r="HF10" t="s">
        <v>266</v>
      </c>
      <c r="HG10" t="s">
        <v>267</v>
      </c>
      <c r="HH10" t="s">
        <v>268</v>
      </c>
      <c r="HI10" t="s">
        <v>269</v>
      </c>
      <c r="HJ10" t="s">
        <v>270</v>
      </c>
      <c r="HK10" t="s">
        <v>271</v>
      </c>
      <c r="HL10" t="s">
        <v>272</v>
      </c>
      <c r="HM10" t="s">
        <v>273</v>
      </c>
      <c r="HN10" t="s">
        <v>274</v>
      </c>
      <c r="HO10" t="s">
        <v>275</v>
      </c>
      <c r="HP10" t="s">
        <v>276</v>
      </c>
      <c r="HQ10" t="s">
        <v>277</v>
      </c>
      <c r="HR10" t="s">
        <v>278</v>
      </c>
      <c r="HS10" t="s">
        <v>279</v>
      </c>
      <c r="HT10" t="s">
        <v>280</v>
      </c>
      <c r="HU10" t="s">
        <v>281</v>
      </c>
      <c r="HV10" t="s">
        <v>282</v>
      </c>
      <c r="HW10" t="s">
        <v>283</v>
      </c>
      <c r="HX10" t="s">
        <v>284</v>
      </c>
      <c r="HY10" t="s">
        <v>285</v>
      </c>
      <c r="HZ10" t="s">
        <v>286</v>
      </c>
      <c r="IA10" t="s">
        <v>287</v>
      </c>
      <c r="IB10" t="s">
        <v>288</v>
      </c>
      <c r="IC10" t="s">
        <v>289</v>
      </c>
      <c r="ID10" t="s">
        <v>290</v>
      </c>
      <c r="IE10" t="s">
        <v>291</v>
      </c>
      <c r="IF10" t="s">
        <v>292</v>
      </c>
      <c r="IG10" t="s">
        <v>293</v>
      </c>
      <c r="IH10" t="s">
        <v>294</v>
      </c>
      <c r="II10" t="s">
        <v>295</v>
      </c>
      <c r="IJ10" t="s">
        <v>322</v>
      </c>
      <c r="IK10" t="s">
        <v>296</v>
      </c>
      <c r="IL10" t="s">
        <v>297</v>
      </c>
      <c r="IM10" t="s">
        <v>298</v>
      </c>
      <c r="IN10" t="s">
        <v>299</v>
      </c>
      <c r="IO10" t="s">
        <v>300</v>
      </c>
    </row>
    <row r="11" spans="1:249">
      <c r="A11" t="s">
        <v>422</v>
      </c>
      <c r="B11" t="s">
        <v>324</v>
      </c>
      <c r="C11" t="s">
        <v>325</v>
      </c>
      <c r="D11" t="s">
        <v>326</v>
      </c>
      <c r="E11" t="s">
        <v>327</v>
      </c>
      <c r="F11" t="s">
        <v>328</v>
      </c>
      <c r="G11" t="s">
        <v>329</v>
      </c>
      <c r="H11" t="s">
        <v>330</v>
      </c>
      <c r="I11" t="s">
        <v>331</v>
      </c>
      <c r="J11" t="s">
        <v>332</v>
      </c>
      <c r="K11" t="s">
        <v>333</v>
      </c>
      <c r="L11" t="s">
        <v>334</v>
      </c>
      <c r="M11" t="s">
        <v>335</v>
      </c>
      <c r="N11" t="s">
        <v>336</v>
      </c>
      <c r="O11" t="s">
        <v>141</v>
      </c>
      <c r="P11" t="s">
        <v>337</v>
      </c>
      <c r="Q11" t="s">
        <v>338</v>
      </c>
      <c r="R11" t="s">
        <v>339</v>
      </c>
      <c r="S11" t="s">
        <v>340</v>
      </c>
      <c r="T11" t="s">
        <v>341</v>
      </c>
      <c r="U11" t="s">
        <v>342</v>
      </c>
      <c r="V11" t="s">
        <v>343</v>
      </c>
      <c r="W11" t="s">
        <v>344</v>
      </c>
      <c r="X11" t="s">
        <v>345</v>
      </c>
      <c r="Y11" t="s">
        <v>346</v>
      </c>
      <c r="Z11" t="s">
        <v>347</v>
      </c>
      <c r="AA11" t="s">
        <v>348</v>
      </c>
      <c r="AB11" t="s">
        <v>349</v>
      </c>
      <c r="AC11" t="s">
        <v>350</v>
      </c>
      <c r="AD11" t="s">
        <v>351</v>
      </c>
      <c r="AE11" t="s">
        <v>352</v>
      </c>
      <c r="AF11" t="s">
        <v>353</v>
      </c>
      <c r="AG11" t="s">
        <v>354</v>
      </c>
      <c r="AH11" t="s">
        <v>355</v>
      </c>
      <c r="AI11" t="s">
        <v>356</v>
      </c>
      <c r="AJ11" t="s">
        <v>357</v>
      </c>
      <c r="AK11" t="s">
        <v>358</v>
      </c>
      <c r="AL11" t="s">
        <v>359</v>
      </c>
      <c r="AM11" t="s">
        <v>360</v>
      </c>
      <c r="AN11" t="s">
        <v>361</v>
      </c>
      <c r="AO11" t="s">
        <v>362</v>
      </c>
      <c r="AP11" t="s">
        <v>363</v>
      </c>
      <c r="AQ11" t="s">
        <v>364</v>
      </c>
      <c r="AR11" t="s">
        <v>365</v>
      </c>
      <c r="AS11" t="s">
        <v>366</v>
      </c>
      <c r="AT11" t="s">
        <v>367</v>
      </c>
      <c r="AU11" t="s">
        <v>368</v>
      </c>
      <c r="AV11" t="s">
        <v>369</v>
      </c>
      <c r="AW11" t="s">
        <v>370</v>
      </c>
      <c r="AX11" t="s">
        <v>371</v>
      </c>
      <c r="AY11" t="s">
        <v>372</v>
      </c>
      <c r="AZ11" t="s">
        <v>373</v>
      </c>
      <c r="BA11" t="s">
        <v>374</v>
      </c>
      <c r="BB11" t="s">
        <v>375</v>
      </c>
      <c r="BC11" t="s">
        <v>376</v>
      </c>
    </row>
    <row r="12" spans="1:249">
      <c r="A12" t="s">
        <v>99</v>
      </c>
      <c r="B12" t="s">
        <v>377</v>
      </c>
      <c r="C12" t="s">
        <v>378</v>
      </c>
      <c r="D12" t="s">
        <v>379</v>
      </c>
      <c r="E12" t="s">
        <v>380</v>
      </c>
      <c r="F12" t="s">
        <v>381</v>
      </c>
      <c r="G12" t="s">
        <v>382</v>
      </c>
      <c r="H12" t="s">
        <v>383</v>
      </c>
      <c r="I12" t="s">
        <v>384</v>
      </c>
      <c r="J12" t="s">
        <v>385</v>
      </c>
      <c r="K12" t="s">
        <v>386</v>
      </c>
      <c r="L12" t="s">
        <v>387</v>
      </c>
      <c r="M12" t="s">
        <v>388</v>
      </c>
      <c r="N12" t="s">
        <v>389</v>
      </c>
    </row>
    <row r="13" spans="1:249">
      <c r="A13" t="s">
        <v>202</v>
      </c>
      <c r="B13" t="s">
        <v>390</v>
      </c>
      <c r="C13" t="s">
        <v>391</v>
      </c>
      <c r="D13" t="s">
        <v>392</v>
      </c>
      <c r="E13" t="s">
        <v>393</v>
      </c>
      <c r="F13" t="s">
        <v>394</v>
      </c>
      <c r="G13" t="s">
        <v>395</v>
      </c>
      <c r="H13" t="s">
        <v>396</v>
      </c>
      <c r="I13" t="s">
        <v>397</v>
      </c>
      <c r="J13" t="s">
        <v>398</v>
      </c>
      <c r="K13" t="s">
        <v>399</v>
      </c>
      <c r="L13" t="s">
        <v>400</v>
      </c>
      <c r="M13" t="s">
        <v>401</v>
      </c>
      <c r="N13" t="s">
        <v>402</v>
      </c>
      <c r="O13" t="s">
        <v>403</v>
      </c>
      <c r="P13" t="s">
        <v>404</v>
      </c>
      <c r="Q13" t="s">
        <v>405</v>
      </c>
      <c r="R13" t="s">
        <v>406</v>
      </c>
      <c r="S13" t="s">
        <v>407</v>
      </c>
      <c r="T13" t="s">
        <v>408</v>
      </c>
      <c r="U13" t="s">
        <v>409</v>
      </c>
      <c r="V13" t="s">
        <v>410</v>
      </c>
      <c r="W13" t="s">
        <v>411</v>
      </c>
      <c r="X13" t="s">
        <v>412</v>
      </c>
      <c r="Y13" t="s">
        <v>413</v>
      </c>
      <c r="Z13" t="s">
        <v>414</v>
      </c>
      <c r="AA13" t="s">
        <v>415</v>
      </c>
      <c r="AB13" t="s">
        <v>416</v>
      </c>
      <c r="AC13" t="s">
        <v>417</v>
      </c>
      <c r="AD13" t="s">
        <v>418</v>
      </c>
      <c r="AE13" t="s">
        <v>419</v>
      </c>
      <c r="AF13" t="s">
        <v>420</v>
      </c>
      <c r="AG13" t="s">
        <v>421</v>
      </c>
    </row>
    <row r="14" spans="1:249">
      <c r="A14" t="s">
        <v>315</v>
      </c>
    </row>
    <row r="15" spans="1:249">
      <c r="A15" t="s">
        <v>595</v>
      </c>
      <c r="B15" t="s">
        <v>593</v>
      </c>
      <c r="C15" t="s">
        <v>594</v>
      </c>
      <c r="D15" t="s">
        <v>59</v>
      </c>
    </row>
    <row r="16" spans="1:249">
      <c r="A16" t="s">
        <v>598</v>
      </c>
      <c r="B16" t="s">
        <v>54</v>
      </c>
      <c r="C16" t="s">
        <v>55</v>
      </c>
      <c r="D16" t="s">
        <v>596</v>
      </c>
      <c r="E16" t="s">
        <v>597</v>
      </c>
    </row>
    <row r="17" spans="1:4">
      <c r="A17" t="s">
        <v>599</v>
      </c>
      <c r="B17" t="s">
        <v>54</v>
      </c>
      <c r="C17" t="s">
        <v>55</v>
      </c>
      <c r="D17" t="s">
        <v>596</v>
      </c>
    </row>
    <row r="100" spans="1:11">
      <c r="A100" t="s">
        <v>581</v>
      </c>
      <c r="B100" t="s">
        <v>582</v>
      </c>
      <c r="C100" t="s">
        <v>583</v>
      </c>
      <c r="D100" t="s">
        <v>584</v>
      </c>
      <c r="E100" t="s">
        <v>585</v>
      </c>
      <c r="F100" t="s">
        <v>586</v>
      </c>
      <c r="G100" t="s">
        <v>587</v>
      </c>
      <c r="H100" t="s">
        <v>588</v>
      </c>
      <c r="I100" t="s">
        <v>589</v>
      </c>
      <c r="J100" t="s">
        <v>590</v>
      </c>
      <c r="K100" t="s">
        <v>591</v>
      </c>
    </row>
    <row r="101" spans="1:11">
      <c r="A101" t="s">
        <v>580</v>
      </c>
      <c r="B101">
        <v>2015</v>
      </c>
      <c r="C101">
        <v>2016</v>
      </c>
      <c r="D101">
        <v>2017</v>
      </c>
      <c r="E101">
        <v>2018</v>
      </c>
      <c r="F101">
        <v>2019</v>
      </c>
      <c r="G101">
        <v>2020</v>
      </c>
      <c r="H101">
        <v>2021</v>
      </c>
      <c r="I101">
        <v>2022</v>
      </c>
      <c r="J101">
        <v>2023</v>
      </c>
      <c r="K101">
        <v>2024</v>
      </c>
    </row>
    <row r="102" spans="1:11">
      <c r="A102" t="s">
        <v>448</v>
      </c>
      <c r="B102">
        <v>67.900000000000006</v>
      </c>
      <c r="C102">
        <v>66.5</v>
      </c>
      <c r="D102">
        <v>69.319999999999993</v>
      </c>
      <c r="E102">
        <v>74.575999999999993</v>
      </c>
      <c r="F102">
        <v>77.625</v>
      </c>
      <c r="G102">
        <v>77.09</v>
      </c>
      <c r="H102">
        <v>103.4</v>
      </c>
      <c r="I102">
        <v>89.11</v>
      </c>
      <c r="J102">
        <v>70.540000000000006</v>
      </c>
      <c r="K102">
        <v>70.349999999999994</v>
      </c>
    </row>
    <row r="103" spans="1:11">
      <c r="A103" t="s">
        <v>449</v>
      </c>
      <c r="B103">
        <v>125.54</v>
      </c>
      <c r="C103">
        <v>128.25</v>
      </c>
      <c r="D103">
        <v>110.6</v>
      </c>
      <c r="E103">
        <v>107.05</v>
      </c>
      <c r="F103">
        <v>108.21</v>
      </c>
      <c r="G103">
        <v>100.35</v>
      </c>
      <c r="H103">
        <v>105.95</v>
      </c>
      <c r="I103">
        <v>106.5</v>
      </c>
      <c r="J103">
        <v>93.23</v>
      </c>
      <c r="K103">
        <v>93.85</v>
      </c>
    </row>
    <row r="104" spans="1:11">
      <c r="A104" t="s">
        <v>450</v>
      </c>
      <c r="B104">
        <v>106.878</v>
      </c>
      <c r="C104">
        <v>110.018</v>
      </c>
      <c r="D104">
        <v>114.65900000000001</v>
      </c>
      <c r="E104">
        <v>117.898</v>
      </c>
      <c r="F104">
        <v>118.78</v>
      </c>
      <c r="G104">
        <v>132.21199999999999</v>
      </c>
      <c r="H104">
        <v>138.28399999999999</v>
      </c>
      <c r="I104">
        <v>136.46700000000001</v>
      </c>
      <c r="J104">
        <v>134.05099999999999</v>
      </c>
      <c r="K104">
        <v>135.10300000000001</v>
      </c>
    </row>
    <row r="105" spans="1:11">
      <c r="A105" t="s">
        <v>451</v>
      </c>
      <c r="B105">
        <v>145</v>
      </c>
      <c r="C105">
        <v>170</v>
      </c>
      <c r="D105">
        <v>170</v>
      </c>
      <c r="E105">
        <v>310</v>
      </c>
      <c r="F105">
        <v>475</v>
      </c>
      <c r="G105">
        <v>649.6</v>
      </c>
      <c r="H105">
        <v>562.44000000000005</v>
      </c>
      <c r="I105">
        <v>503.65</v>
      </c>
      <c r="J105">
        <v>842.5</v>
      </c>
      <c r="K105">
        <v>912</v>
      </c>
    </row>
    <row r="106" spans="1:11">
      <c r="A106" t="s">
        <v>452</v>
      </c>
      <c r="B106">
        <v>2.7</v>
      </c>
      <c r="C106">
        <v>2.7</v>
      </c>
      <c r="D106">
        <v>2.7</v>
      </c>
      <c r="E106">
        <v>2.7</v>
      </c>
      <c r="F106">
        <v>2.7</v>
      </c>
      <c r="G106">
        <v>2.7</v>
      </c>
      <c r="H106">
        <v>2.7</v>
      </c>
      <c r="I106">
        <v>2.7</v>
      </c>
      <c r="J106">
        <v>2.7</v>
      </c>
      <c r="K106">
        <v>2.7</v>
      </c>
    </row>
    <row r="107" spans="1:11">
      <c r="A107" t="s">
        <v>453</v>
      </c>
      <c r="B107">
        <v>12.946</v>
      </c>
      <c r="C107">
        <v>15.903</v>
      </c>
      <c r="D107">
        <v>19.16</v>
      </c>
      <c r="E107">
        <v>37.642000000000003</v>
      </c>
      <c r="F107">
        <v>59.87</v>
      </c>
      <c r="G107">
        <v>89.25</v>
      </c>
      <c r="H107">
        <v>107.75</v>
      </c>
      <c r="I107">
        <v>183</v>
      </c>
      <c r="J107">
        <v>827.75</v>
      </c>
      <c r="K107">
        <v>1052.5</v>
      </c>
    </row>
    <row r="108" spans="1:11">
      <c r="A108" t="s">
        <v>454</v>
      </c>
      <c r="B108">
        <v>484</v>
      </c>
      <c r="C108">
        <v>480</v>
      </c>
      <c r="D108">
        <v>485</v>
      </c>
      <c r="E108">
        <v>485</v>
      </c>
      <c r="F108">
        <v>475</v>
      </c>
      <c r="G108">
        <v>515</v>
      </c>
      <c r="H108">
        <v>485</v>
      </c>
      <c r="I108">
        <v>400</v>
      </c>
      <c r="J108">
        <v>400</v>
      </c>
      <c r="K108">
        <v>390</v>
      </c>
    </row>
    <row r="109" spans="1:11">
      <c r="A109" t="s">
        <v>455</v>
      </c>
      <c r="B109">
        <v>1.3680000000000001</v>
      </c>
      <c r="C109">
        <v>1.385</v>
      </c>
      <c r="D109">
        <v>1.2789999999999999</v>
      </c>
      <c r="E109">
        <v>1.4159999999999999</v>
      </c>
      <c r="F109">
        <v>1.425</v>
      </c>
      <c r="G109">
        <v>1.294</v>
      </c>
      <c r="H109">
        <v>1.375</v>
      </c>
      <c r="I109">
        <v>1.4710000000000001</v>
      </c>
      <c r="J109">
        <v>1.472</v>
      </c>
      <c r="K109">
        <v>1.6120000000000001</v>
      </c>
    </row>
    <row r="110" spans="1:11">
      <c r="A110" t="s">
        <v>433</v>
      </c>
      <c r="B110">
        <v>1.62</v>
      </c>
      <c r="C110">
        <v>1.84</v>
      </c>
      <c r="D110">
        <v>1.71</v>
      </c>
      <c r="E110">
        <v>1.7</v>
      </c>
      <c r="F110">
        <v>1.7</v>
      </c>
      <c r="G110">
        <v>1.7</v>
      </c>
      <c r="H110">
        <v>1.7</v>
      </c>
      <c r="I110">
        <v>1.7</v>
      </c>
      <c r="J110">
        <v>1.7</v>
      </c>
      <c r="K110">
        <v>1.7</v>
      </c>
    </row>
    <row r="111" spans="1:11">
      <c r="A111" t="s">
        <v>456</v>
      </c>
      <c r="B111">
        <v>0.377</v>
      </c>
      <c r="C111">
        <v>0.377</v>
      </c>
      <c r="D111">
        <v>0.377</v>
      </c>
      <c r="E111">
        <v>0.377</v>
      </c>
      <c r="F111">
        <v>0.377</v>
      </c>
      <c r="G111">
        <v>0.377</v>
      </c>
      <c r="H111">
        <v>0.377</v>
      </c>
      <c r="I111">
        <v>0.377</v>
      </c>
      <c r="J111">
        <v>0.377</v>
      </c>
      <c r="K111">
        <v>0.377</v>
      </c>
    </row>
    <row r="112" spans="1:11">
      <c r="A112" t="s">
        <v>457</v>
      </c>
      <c r="B112">
        <v>79</v>
      </c>
      <c r="C112">
        <v>79</v>
      </c>
      <c r="D112">
        <v>82</v>
      </c>
      <c r="E112">
        <v>84</v>
      </c>
      <c r="F112">
        <v>85</v>
      </c>
      <c r="G112">
        <v>85</v>
      </c>
      <c r="H112">
        <v>86</v>
      </c>
      <c r="I112">
        <v>105</v>
      </c>
      <c r="J112">
        <v>113</v>
      </c>
      <c r="K112">
        <v>119</v>
      </c>
    </row>
    <row r="113" spans="1:11">
      <c r="A113" t="s">
        <v>458</v>
      </c>
      <c r="B113">
        <v>2.02</v>
      </c>
      <c r="C113">
        <v>2.02</v>
      </c>
      <c r="D113">
        <v>2.02</v>
      </c>
      <c r="E113">
        <v>2.02</v>
      </c>
      <c r="F113">
        <v>2.02</v>
      </c>
      <c r="G113">
        <v>2.02</v>
      </c>
      <c r="H113">
        <v>2.02</v>
      </c>
      <c r="I113">
        <v>2.02</v>
      </c>
      <c r="J113">
        <v>2.02</v>
      </c>
      <c r="K113">
        <v>2.02</v>
      </c>
    </row>
    <row r="114" spans="1:11">
      <c r="A114" t="s">
        <v>459</v>
      </c>
      <c r="B114">
        <v>2</v>
      </c>
      <c r="C114">
        <v>2</v>
      </c>
      <c r="D114">
        <v>2</v>
      </c>
      <c r="E114">
        <v>2</v>
      </c>
      <c r="F114">
        <v>2</v>
      </c>
      <c r="G114">
        <v>2</v>
      </c>
      <c r="H114">
        <v>2</v>
      </c>
      <c r="I114">
        <v>2</v>
      </c>
      <c r="J114">
        <v>2</v>
      </c>
      <c r="K114">
        <v>2</v>
      </c>
    </row>
    <row r="115" spans="1:11">
      <c r="A115" t="s">
        <v>460</v>
      </c>
      <c r="B115">
        <v>602.79</v>
      </c>
      <c r="C115">
        <v>625.14</v>
      </c>
      <c r="D115">
        <v>562.33000000000004</v>
      </c>
      <c r="E115">
        <v>568.65</v>
      </c>
      <c r="F115">
        <v>582</v>
      </c>
      <c r="G115">
        <v>529</v>
      </c>
      <c r="H115">
        <v>581.84</v>
      </c>
      <c r="I115">
        <v>614.84</v>
      </c>
      <c r="J115">
        <v>589</v>
      </c>
      <c r="K115">
        <v>626</v>
      </c>
    </row>
    <row r="116" spans="1:11">
      <c r="A116" t="s">
        <v>461</v>
      </c>
      <c r="B116">
        <v>6.86</v>
      </c>
      <c r="C116">
        <v>6.87</v>
      </c>
      <c r="D116">
        <v>6.86</v>
      </c>
      <c r="E116">
        <v>6.85</v>
      </c>
      <c r="F116">
        <v>6.83</v>
      </c>
      <c r="G116">
        <v>6.81</v>
      </c>
      <c r="H116">
        <v>6.82</v>
      </c>
      <c r="I116">
        <v>6.86</v>
      </c>
      <c r="J116">
        <v>6.86</v>
      </c>
      <c r="K116">
        <v>6.86</v>
      </c>
    </row>
    <row r="117" spans="1:11">
      <c r="A117" t="s">
        <v>434</v>
      </c>
      <c r="B117">
        <v>1.7969999999999999</v>
      </c>
      <c r="C117">
        <v>1.8560000000000001</v>
      </c>
      <c r="D117">
        <v>1.63</v>
      </c>
      <c r="E117">
        <v>1.706</v>
      </c>
      <c r="F117">
        <v>1.7410000000000001</v>
      </c>
      <c r="G117">
        <v>1.5940000000000001</v>
      </c>
      <c r="H117">
        <v>1.724</v>
      </c>
      <c r="I117">
        <v>1.83</v>
      </c>
      <c r="J117">
        <v>1.7689999999999999</v>
      </c>
      <c r="K117">
        <v>1.88</v>
      </c>
    </row>
    <row r="118" spans="1:11">
      <c r="A118" t="s">
        <v>462</v>
      </c>
      <c r="B118">
        <v>11.236000000000001</v>
      </c>
      <c r="C118">
        <v>10.672000000000001</v>
      </c>
      <c r="D118">
        <v>9.8040000000000003</v>
      </c>
      <c r="E118">
        <v>10.661</v>
      </c>
      <c r="F118">
        <v>10.548999999999999</v>
      </c>
      <c r="G118">
        <v>10.798999999999999</v>
      </c>
      <c r="H118">
        <v>11.71</v>
      </c>
      <c r="I118">
        <v>12.739000000000001</v>
      </c>
      <c r="J118">
        <v>13.387</v>
      </c>
      <c r="K118">
        <v>13.967000000000001</v>
      </c>
    </row>
    <row r="119" spans="1:11">
      <c r="A119" t="s">
        <v>463</v>
      </c>
      <c r="B119">
        <v>3.9590000000000001</v>
      </c>
      <c r="C119">
        <v>3.2530000000000001</v>
      </c>
      <c r="D119">
        <v>3.3119999999999998</v>
      </c>
      <c r="E119">
        <v>3.88</v>
      </c>
      <c r="F119">
        <v>4.4749999999999996</v>
      </c>
      <c r="G119">
        <v>5.194</v>
      </c>
      <c r="H119">
        <v>5.6680000000000001</v>
      </c>
      <c r="I119">
        <v>5.2859999999999996</v>
      </c>
      <c r="J119">
        <v>4.8520000000000003</v>
      </c>
      <c r="K119">
        <v>6.1840000000000002</v>
      </c>
    </row>
    <row r="120" spans="1:11">
      <c r="A120" t="s">
        <v>464</v>
      </c>
      <c r="B120">
        <v>1.4159999999999999</v>
      </c>
      <c r="C120">
        <v>1.4450000000000001</v>
      </c>
      <c r="D120">
        <v>1.3420000000000001</v>
      </c>
      <c r="E120">
        <v>1.361</v>
      </c>
      <c r="F120">
        <v>1.345</v>
      </c>
      <c r="G120">
        <v>1.3220000000000001</v>
      </c>
      <c r="H120">
        <v>1.3520000000000001</v>
      </c>
      <c r="I120">
        <v>1.34</v>
      </c>
      <c r="J120">
        <v>1.32</v>
      </c>
      <c r="K120">
        <v>1.363</v>
      </c>
    </row>
    <row r="121" spans="1:11">
      <c r="A121" t="s">
        <v>435</v>
      </c>
      <c r="B121">
        <v>1.7969999999999999</v>
      </c>
      <c r="C121">
        <v>1.8560000000000001</v>
      </c>
      <c r="D121">
        <v>1.631</v>
      </c>
      <c r="E121">
        <v>1.7070000000000001</v>
      </c>
      <c r="F121">
        <v>1.7410000000000001</v>
      </c>
      <c r="G121">
        <v>1.5940000000000001</v>
      </c>
      <c r="H121">
        <v>1.724</v>
      </c>
      <c r="I121">
        <v>1.83</v>
      </c>
      <c r="J121">
        <v>1.7689999999999999</v>
      </c>
      <c r="K121">
        <v>1.88</v>
      </c>
    </row>
    <row r="122" spans="1:11">
      <c r="A122" t="s">
        <v>465</v>
      </c>
      <c r="B122">
        <v>602.79</v>
      </c>
      <c r="C122">
        <v>625.14</v>
      </c>
      <c r="D122">
        <v>562.33000000000004</v>
      </c>
      <c r="E122">
        <v>568.65</v>
      </c>
      <c r="F122">
        <v>582</v>
      </c>
      <c r="G122">
        <v>529</v>
      </c>
      <c r="H122">
        <v>581.84</v>
      </c>
      <c r="I122">
        <v>614.84</v>
      </c>
      <c r="J122">
        <v>589</v>
      </c>
      <c r="K122">
        <v>626</v>
      </c>
    </row>
    <row r="123" spans="1:11">
      <c r="A123" t="s">
        <v>466</v>
      </c>
      <c r="B123">
        <v>1600</v>
      </c>
      <c r="C123">
        <v>1650</v>
      </c>
      <c r="D123">
        <v>1720</v>
      </c>
      <c r="E123">
        <v>1790</v>
      </c>
      <c r="F123">
        <v>1850</v>
      </c>
      <c r="G123">
        <v>1930.61</v>
      </c>
      <c r="H123">
        <v>1989.1</v>
      </c>
      <c r="I123">
        <v>2045.3</v>
      </c>
      <c r="J123">
        <v>2850</v>
      </c>
      <c r="K123">
        <v>2900</v>
      </c>
    </row>
    <row r="124" spans="1:11">
      <c r="A124" t="s">
        <v>436</v>
      </c>
      <c r="B124">
        <v>4103</v>
      </c>
      <c r="C124">
        <v>4103</v>
      </c>
      <c r="D124">
        <v>4103</v>
      </c>
      <c r="E124">
        <v>4103</v>
      </c>
      <c r="F124">
        <v>4051</v>
      </c>
      <c r="G124">
        <v>4051</v>
      </c>
      <c r="H124">
        <v>4051</v>
      </c>
      <c r="I124">
        <v>4051</v>
      </c>
      <c r="J124">
        <v>4051</v>
      </c>
      <c r="K124">
        <v>4015</v>
      </c>
    </row>
    <row r="125" spans="1:11">
      <c r="A125" t="s">
        <v>467</v>
      </c>
      <c r="B125">
        <v>602.67999999999995</v>
      </c>
      <c r="C125">
        <v>621.73</v>
      </c>
      <c r="D125">
        <v>567.79</v>
      </c>
      <c r="E125">
        <v>603.87</v>
      </c>
      <c r="F125">
        <v>578.12</v>
      </c>
      <c r="G125">
        <v>529.26</v>
      </c>
      <c r="H125">
        <v>578.24</v>
      </c>
      <c r="I125">
        <v>613.79</v>
      </c>
      <c r="J125">
        <v>593.41</v>
      </c>
      <c r="K125">
        <v>630.54999999999995</v>
      </c>
    </row>
    <row r="126" spans="1:11">
      <c r="A126" t="s">
        <v>468</v>
      </c>
      <c r="B126">
        <v>1.3859999999999999</v>
      </c>
      <c r="C126">
        <v>1.3460000000000001</v>
      </c>
      <c r="D126">
        <v>1.2549999999999999</v>
      </c>
      <c r="E126">
        <v>1.3620000000000001</v>
      </c>
      <c r="F126">
        <v>1.3</v>
      </c>
      <c r="G126">
        <v>1.2749999999999999</v>
      </c>
      <c r="H126">
        <v>1.2769999999999999</v>
      </c>
      <c r="I126">
        <v>1.3540000000000001</v>
      </c>
      <c r="J126">
        <v>1.3260000000000001</v>
      </c>
      <c r="K126">
        <v>1.4379999999999999</v>
      </c>
    </row>
    <row r="127" spans="1:11">
      <c r="A127" t="s">
        <v>469</v>
      </c>
      <c r="B127">
        <v>101.22199999999999</v>
      </c>
      <c r="C127">
        <v>104.72799999999999</v>
      </c>
      <c r="D127">
        <v>92.025999999999996</v>
      </c>
      <c r="E127">
        <v>94.88</v>
      </c>
      <c r="F127">
        <v>99.290999999999997</v>
      </c>
      <c r="G127">
        <v>89.83</v>
      </c>
      <c r="H127">
        <v>97.22</v>
      </c>
      <c r="I127">
        <v>103.16</v>
      </c>
      <c r="J127">
        <v>99.75</v>
      </c>
      <c r="K127">
        <v>105.99</v>
      </c>
    </row>
    <row r="128" spans="1:11">
      <c r="A128" t="s">
        <v>470</v>
      </c>
      <c r="B128">
        <v>1</v>
      </c>
      <c r="C128">
        <v>0.82</v>
      </c>
      <c r="D128">
        <v>0.82</v>
      </c>
      <c r="E128">
        <v>0.82</v>
      </c>
      <c r="F128">
        <v>0.82</v>
      </c>
      <c r="G128">
        <v>0.82</v>
      </c>
      <c r="H128">
        <v>0.82</v>
      </c>
      <c r="I128">
        <v>0.82</v>
      </c>
      <c r="J128">
        <v>0.82</v>
      </c>
      <c r="K128">
        <v>0.82</v>
      </c>
    </row>
    <row r="129" spans="1:11">
      <c r="A129" t="s">
        <v>471</v>
      </c>
      <c r="B129">
        <v>602.67999999999995</v>
      </c>
      <c r="C129">
        <v>621.73</v>
      </c>
      <c r="D129">
        <v>567.79</v>
      </c>
      <c r="E129">
        <v>603.87</v>
      </c>
      <c r="F129">
        <v>578.12</v>
      </c>
      <c r="G129">
        <v>529.26</v>
      </c>
      <c r="H129">
        <v>578.24</v>
      </c>
      <c r="I129">
        <v>613.79</v>
      </c>
      <c r="J129">
        <v>593.41</v>
      </c>
      <c r="K129">
        <v>630.54999999999995</v>
      </c>
    </row>
    <row r="130" spans="1:11">
      <c r="A130" t="s">
        <v>472</v>
      </c>
      <c r="B130">
        <v>602.67999999999995</v>
      </c>
      <c r="C130">
        <v>621.73</v>
      </c>
      <c r="D130">
        <v>567.79</v>
      </c>
      <c r="E130">
        <v>603.87</v>
      </c>
      <c r="F130">
        <v>578.12</v>
      </c>
      <c r="G130">
        <v>529.26</v>
      </c>
      <c r="H130">
        <v>578.24</v>
      </c>
      <c r="I130">
        <v>613.79</v>
      </c>
      <c r="J130">
        <v>593.41</v>
      </c>
      <c r="K130">
        <v>630.54999999999995</v>
      </c>
    </row>
    <row r="131" spans="1:11">
      <c r="A131" t="s">
        <v>473</v>
      </c>
      <c r="B131">
        <v>709.98</v>
      </c>
      <c r="C131">
        <v>668.8</v>
      </c>
      <c r="D131">
        <v>614.23</v>
      </c>
      <c r="E131">
        <v>693.08</v>
      </c>
      <c r="F131">
        <v>851.71</v>
      </c>
      <c r="G131">
        <v>709.75</v>
      </c>
      <c r="H131">
        <v>842.5</v>
      </c>
      <c r="I131">
        <v>851.5</v>
      </c>
      <c r="J131">
        <v>880</v>
      </c>
      <c r="K131">
        <v>992.6</v>
      </c>
    </row>
    <row r="132" spans="1:11">
      <c r="A132" t="s">
        <v>474</v>
      </c>
      <c r="B132">
        <v>6.492</v>
      </c>
      <c r="C132">
        <v>6.9420000000000002</v>
      </c>
      <c r="D132">
        <v>6.5039999999999996</v>
      </c>
      <c r="E132">
        <v>6.8760000000000003</v>
      </c>
      <c r="F132">
        <v>6.9610000000000003</v>
      </c>
      <c r="G132">
        <v>6.54</v>
      </c>
      <c r="H132">
        <v>6.3730000000000002</v>
      </c>
      <c r="I132">
        <v>6.8970000000000002</v>
      </c>
      <c r="J132">
        <v>7.1040000000000001</v>
      </c>
      <c r="K132">
        <v>7.2990000000000004</v>
      </c>
    </row>
    <row r="133" spans="1:11">
      <c r="A133" t="s">
        <v>475</v>
      </c>
      <c r="B133">
        <v>3169.28</v>
      </c>
      <c r="C133">
        <v>3001.5</v>
      </c>
      <c r="D133">
        <v>2981.79</v>
      </c>
      <c r="E133">
        <v>3245</v>
      </c>
      <c r="F133">
        <v>4021</v>
      </c>
      <c r="G133">
        <v>3414.5</v>
      </c>
      <c r="H133">
        <v>4030.43</v>
      </c>
      <c r="I133">
        <v>4845.83</v>
      </c>
      <c r="J133">
        <v>3873</v>
      </c>
      <c r="K133">
        <v>4402.49</v>
      </c>
    </row>
    <row r="134" spans="1:11">
      <c r="A134" t="s">
        <v>476</v>
      </c>
      <c r="B134">
        <v>435.3</v>
      </c>
      <c r="C134">
        <v>462.65</v>
      </c>
      <c r="D134">
        <v>411</v>
      </c>
      <c r="E134">
        <v>428.14</v>
      </c>
      <c r="F134">
        <v>439.06</v>
      </c>
      <c r="G134">
        <v>400.62</v>
      </c>
      <c r="H134">
        <v>434.73</v>
      </c>
      <c r="I134">
        <v>461.6</v>
      </c>
      <c r="J134">
        <v>443.49</v>
      </c>
      <c r="K134">
        <v>473.29</v>
      </c>
    </row>
    <row r="135" spans="1:11">
      <c r="A135" t="s">
        <v>477</v>
      </c>
      <c r="B135">
        <v>602.67999999999995</v>
      </c>
      <c r="C135">
        <v>621.73</v>
      </c>
      <c r="D135">
        <v>567.79</v>
      </c>
      <c r="F135">
        <v>578.12</v>
      </c>
      <c r="G135">
        <v>529.26</v>
      </c>
      <c r="H135">
        <v>578.24</v>
      </c>
      <c r="I135">
        <v>613.79</v>
      </c>
      <c r="J135">
        <v>593.41</v>
      </c>
      <c r="K135">
        <v>630.54999999999995</v>
      </c>
    </row>
    <row r="136" spans="1:11">
      <c r="A136" t="s">
        <v>478</v>
      </c>
      <c r="B136">
        <v>531.94000000000005</v>
      </c>
      <c r="C136">
        <v>546</v>
      </c>
      <c r="D136">
        <v>564</v>
      </c>
      <c r="E136">
        <v>603.5</v>
      </c>
      <c r="F136">
        <v>569.65</v>
      </c>
      <c r="G136">
        <v>609.1</v>
      </c>
      <c r="H136">
        <v>638.27</v>
      </c>
      <c r="I136">
        <v>591.36</v>
      </c>
      <c r="J136">
        <v>519.22</v>
      </c>
      <c r="K136">
        <v>506</v>
      </c>
    </row>
    <row r="137" spans="1:11">
      <c r="A137" t="s">
        <v>479</v>
      </c>
      <c r="B137">
        <v>602.79</v>
      </c>
      <c r="C137">
        <v>625.14</v>
      </c>
      <c r="D137">
        <v>562.33000000000004</v>
      </c>
      <c r="E137">
        <v>568.65</v>
      </c>
      <c r="F137">
        <v>582</v>
      </c>
      <c r="G137">
        <v>529</v>
      </c>
      <c r="H137">
        <v>581.84</v>
      </c>
      <c r="I137">
        <v>614.84</v>
      </c>
      <c r="J137">
        <v>589</v>
      </c>
      <c r="K137">
        <v>626</v>
      </c>
    </row>
    <row r="138" spans="1:11">
      <c r="A138" t="s">
        <v>480</v>
      </c>
      <c r="B138">
        <v>6.82</v>
      </c>
      <c r="C138">
        <v>7.05</v>
      </c>
      <c r="D138">
        <v>6.23</v>
      </c>
      <c r="E138">
        <v>6.31</v>
      </c>
      <c r="F138">
        <v>6.49</v>
      </c>
      <c r="G138">
        <v>5.95</v>
      </c>
      <c r="H138">
        <v>6.45</v>
      </c>
      <c r="I138">
        <v>6.87</v>
      </c>
      <c r="K138">
        <v>0.96099999999999997</v>
      </c>
    </row>
    <row r="139" spans="1:11">
      <c r="A139" t="s">
        <v>481</v>
      </c>
      <c r="B139">
        <v>24.202999999999999</v>
      </c>
      <c r="C139">
        <v>25.045000000000002</v>
      </c>
      <c r="D139">
        <v>20.884</v>
      </c>
      <c r="E139">
        <v>21.940999999999999</v>
      </c>
      <c r="F139">
        <v>22.164999999999999</v>
      </c>
      <c r="G139">
        <v>20.754000000000001</v>
      </c>
      <c r="H139">
        <v>21.417000000000002</v>
      </c>
      <c r="I139">
        <v>22.102</v>
      </c>
      <c r="J139">
        <v>21.731000000000002</v>
      </c>
      <c r="K139">
        <v>23.538</v>
      </c>
    </row>
    <row r="140" spans="1:11">
      <c r="A140" t="s">
        <v>437</v>
      </c>
      <c r="B140">
        <v>920</v>
      </c>
      <c r="C140">
        <v>1210</v>
      </c>
      <c r="D140">
        <v>1580</v>
      </c>
      <c r="E140">
        <v>1630</v>
      </c>
      <c r="F140">
        <v>1650</v>
      </c>
      <c r="G140">
        <v>1966.48</v>
      </c>
      <c r="H140">
        <v>1987.8</v>
      </c>
      <c r="I140">
        <v>2012</v>
      </c>
      <c r="J140">
        <v>2660</v>
      </c>
      <c r="K140">
        <v>2843</v>
      </c>
    </row>
    <row r="141" spans="1:11">
      <c r="A141" t="s">
        <v>482</v>
      </c>
      <c r="B141">
        <v>6.8559999999999999</v>
      </c>
      <c r="C141">
        <v>7.0540000000000003</v>
      </c>
      <c r="D141">
        <v>6.2069999999999999</v>
      </c>
      <c r="E141">
        <v>6.5170000000000003</v>
      </c>
      <c r="F141">
        <v>6.6520000000000001</v>
      </c>
      <c r="G141">
        <v>6.0650000000000004</v>
      </c>
      <c r="H141">
        <v>6.556</v>
      </c>
      <c r="I141">
        <v>6.9589999999999996</v>
      </c>
      <c r="J141">
        <v>6.7439999999999998</v>
      </c>
      <c r="K141">
        <v>7.17</v>
      </c>
    </row>
    <row r="142" spans="1:11">
      <c r="A142" t="s">
        <v>483</v>
      </c>
      <c r="B142">
        <v>177</v>
      </c>
      <c r="C142">
        <v>177</v>
      </c>
      <c r="D142">
        <v>177</v>
      </c>
      <c r="E142">
        <v>177</v>
      </c>
      <c r="F142">
        <v>177</v>
      </c>
      <c r="G142">
        <v>177</v>
      </c>
      <c r="H142">
        <v>177</v>
      </c>
      <c r="I142">
        <v>177</v>
      </c>
      <c r="J142">
        <v>177</v>
      </c>
      <c r="K142">
        <v>177</v>
      </c>
    </row>
    <row r="143" spans="1:11">
      <c r="A143" t="s">
        <v>484</v>
      </c>
      <c r="B143">
        <v>45.4</v>
      </c>
      <c r="C143">
        <v>46.59</v>
      </c>
      <c r="D143">
        <v>48.11</v>
      </c>
      <c r="E143">
        <v>49.94</v>
      </c>
      <c r="F143">
        <v>52.66</v>
      </c>
      <c r="G143">
        <v>58.14</v>
      </c>
      <c r="H143">
        <v>56.79</v>
      </c>
      <c r="I143">
        <v>55.72</v>
      </c>
      <c r="J143">
        <v>57.9</v>
      </c>
      <c r="K143">
        <v>60.71</v>
      </c>
    </row>
    <row r="144" spans="1:11">
      <c r="A144" t="s">
        <v>485</v>
      </c>
      <c r="B144">
        <v>7.83</v>
      </c>
      <c r="C144">
        <v>18</v>
      </c>
      <c r="D144">
        <v>17.73</v>
      </c>
      <c r="E144">
        <v>17.89</v>
      </c>
      <c r="F144">
        <v>16</v>
      </c>
      <c r="G144">
        <v>15.69</v>
      </c>
      <c r="H144">
        <v>15.68</v>
      </c>
      <c r="I144">
        <v>24.74</v>
      </c>
      <c r="J144">
        <v>30.9</v>
      </c>
      <c r="K144">
        <v>50.79</v>
      </c>
    </row>
    <row r="145" spans="1:11">
      <c r="A145" t="s">
        <v>486</v>
      </c>
      <c r="B145">
        <v>602.67999999999995</v>
      </c>
      <c r="C145">
        <v>621.73</v>
      </c>
      <c r="D145">
        <v>567.79</v>
      </c>
      <c r="E145">
        <v>603.87</v>
      </c>
      <c r="F145">
        <v>578.12</v>
      </c>
      <c r="G145">
        <v>529.26</v>
      </c>
      <c r="H145">
        <v>578.24</v>
      </c>
      <c r="I145">
        <v>613.79</v>
      </c>
      <c r="J145">
        <v>593.41</v>
      </c>
      <c r="K145">
        <v>630.54999999999995</v>
      </c>
    </row>
    <row r="146" spans="1:11">
      <c r="A146" t="s">
        <v>425</v>
      </c>
      <c r="B146">
        <v>15</v>
      </c>
      <c r="C146">
        <v>15</v>
      </c>
      <c r="D146">
        <v>15</v>
      </c>
      <c r="E146">
        <v>15</v>
      </c>
      <c r="F146">
        <v>15</v>
      </c>
      <c r="G146">
        <v>15</v>
      </c>
      <c r="H146">
        <v>15</v>
      </c>
      <c r="I146">
        <v>15</v>
      </c>
      <c r="J146">
        <v>15</v>
      </c>
      <c r="K146">
        <v>15</v>
      </c>
    </row>
    <row r="147" spans="1:11">
      <c r="A147" t="s">
        <v>487</v>
      </c>
      <c r="I147">
        <v>16.948</v>
      </c>
      <c r="J147">
        <v>18.427</v>
      </c>
      <c r="K147">
        <v>18.850000000000001</v>
      </c>
    </row>
    <row r="148" spans="1:11">
      <c r="A148" t="s">
        <v>488</v>
      </c>
      <c r="B148">
        <v>21.07</v>
      </c>
      <c r="C148">
        <v>22.4</v>
      </c>
      <c r="D148">
        <v>27.2</v>
      </c>
      <c r="E148">
        <v>28.04</v>
      </c>
      <c r="F148">
        <v>31.8</v>
      </c>
      <c r="G148">
        <v>39.180999999999997</v>
      </c>
      <c r="H148">
        <v>49.131999999999998</v>
      </c>
      <c r="I148">
        <v>53.338999999999999</v>
      </c>
      <c r="J148">
        <v>55.997</v>
      </c>
      <c r="K148">
        <v>125.383</v>
      </c>
    </row>
    <row r="149" spans="1:11">
      <c r="A149" t="s">
        <v>432</v>
      </c>
      <c r="B149">
        <v>0.91900000000000004</v>
      </c>
      <c r="C149">
        <v>0.94899999999999995</v>
      </c>
      <c r="D149">
        <v>0.83299999999999996</v>
      </c>
      <c r="E149">
        <v>0.872</v>
      </c>
      <c r="F149">
        <v>0.89</v>
      </c>
      <c r="G149">
        <v>0.81499999999999995</v>
      </c>
      <c r="H149">
        <v>0.88200000000000001</v>
      </c>
      <c r="I149">
        <v>0.93600000000000005</v>
      </c>
      <c r="J149">
        <v>0.90500000000000003</v>
      </c>
      <c r="K149">
        <v>1.881</v>
      </c>
    </row>
    <row r="150" spans="1:11">
      <c r="A150" t="s">
        <v>489</v>
      </c>
      <c r="B150">
        <v>2.125</v>
      </c>
      <c r="C150">
        <v>2.073</v>
      </c>
      <c r="D150">
        <v>2.0169999999999999</v>
      </c>
      <c r="E150">
        <v>2.1080000000000001</v>
      </c>
      <c r="F150">
        <v>2.1419999999999999</v>
      </c>
      <c r="G150">
        <v>2.004</v>
      </c>
      <c r="H150">
        <v>2.1030000000000002</v>
      </c>
      <c r="I150">
        <v>2.1760000000000002</v>
      </c>
      <c r="J150">
        <v>2.165</v>
      </c>
      <c r="K150">
        <v>2.2890000000000001</v>
      </c>
    </row>
    <row r="151" spans="1:11">
      <c r="A151" t="s">
        <v>490</v>
      </c>
      <c r="B151">
        <v>602.67999999999995</v>
      </c>
      <c r="C151">
        <v>621.73</v>
      </c>
      <c r="D151">
        <v>567.79</v>
      </c>
      <c r="E151">
        <v>603.87</v>
      </c>
      <c r="F151">
        <v>578.12</v>
      </c>
      <c r="G151">
        <v>529.26</v>
      </c>
      <c r="H151">
        <v>578.24</v>
      </c>
      <c r="I151">
        <v>613.79</v>
      </c>
      <c r="J151">
        <v>593.41</v>
      </c>
      <c r="K151">
        <v>630.54999999999995</v>
      </c>
    </row>
    <row r="152" spans="1:11">
      <c r="A152" t="s">
        <v>491</v>
      </c>
      <c r="B152">
        <v>40</v>
      </c>
      <c r="C152">
        <v>44</v>
      </c>
      <c r="D152">
        <v>47</v>
      </c>
      <c r="E152">
        <v>50</v>
      </c>
      <c r="F152">
        <v>51</v>
      </c>
      <c r="G152">
        <v>52</v>
      </c>
      <c r="H152">
        <v>52</v>
      </c>
      <c r="I152">
        <v>61</v>
      </c>
      <c r="J152">
        <v>64</v>
      </c>
      <c r="K152">
        <v>70</v>
      </c>
    </row>
    <row r="153" spans="1:11">
      <c r="A153" t="s">
        <v>492</v>
      </c>
      <c r="B153">
        <v>2.4</v>
      </c>
      <c r="C153">
        <v>2.66</v>
      </c>
      <c r="D153">
        <v>2.61</v>
      </c>
      <c r="E153">
        <v>2.67</v>
      </c>
      <c r="F153">
        <v>2.87</v>
      </c>
      <c r="G153">
        <v>3.27</v>
      </c>
      <c r="H153">
        <v>3.0750000000000002</v>
      </c>
      <c r="I153">
        <v>2.665</v>
      </c>
      <c r="J153">
        <v>2.665</v>
      </c>
      <c r="K153">
        <v>2.78</v>
      </c>
    </row>
    <row r="154" spans="1:11">
      <c r="A154" t="s">
        <v>426</v>
      </c>
      <c r="B154">
        <v>3.82</v>
      </c>
      <c r="C154">
        <v>4.22</v>
      </c>
      <c r="D154">
        <v>4.5199999999999996</v>
      </c>
      <c r="E154">
        <v>4.8250000000000002</v>
      </c>
      <c r="F154">
        <v>5.66</v>
      </c>
      <c r="G154">
        <v>5.81</v>
      </c>
      <c r="H154">
        <v>6.05</v>
      </c>
      <c r="I154">
        <v>9.8000000000000007</v>
      </c>
      <c r="J154">
        <v>11.9</v>
      </c>
      <c r="K154">
        <v>14.65</v>
      </c>
    </row>
    <row r="155" spans="1:11">
      <c r="A155" t="s">
        <v>493</v>
      </c>
      <c r="B155">
        <v>2.7</v>
      </c>
      <c r="C155">
        <v>2.7</v>
      </c>
      <c r="D155">
        <v>2.7</v>
      </c>
      <c r="E155">
        <v>2.7</v>
      </c>
      <c r="F155">
        <v>2.7</v>
      </c>
      <c r="G155">
        <v>2.7</v>
      </c>
      <c r="H155">
        <v>2.7</v>
      </c>
      <c r="I155">
        <v>2.7</v>
      </c>
      <c r="J155">
        <v>2.7</v>
      </c>
      <c r="K155">
        <v>2.7</v>
      </c>
    </row>
    <row r="156" spans="1:11">
      <c r="A156" t="s">
        <v>494</v>
      </c>
      <c r="B156">
        <v>7.6319999999999997</v>
      </c>
      <c r="C156">
        <v>7.5220000000000002</v>
      </c>
      <c r="D156">
        <v>7.33</v>
      </c>
      <c r="E156">
        <v>7.7149999999999999</v>
      </c>
      <c r="F156">
        <v>7.69</v>
      </c>
      <c r="G156">
        <v>7.78</v>
      </c>
      <c r="H156">
        <v>7.7</v>
      </c>
      <c r="I156">
        <v>7.84</v>
      </c>
      <c r="J156">
        <v>7.8150000000000004</v>
      </c>
      <c r="K156">
        <v>7.7</v>
      </c>
    </row>
    <row r="157" spans="1:11">
      <c r="A157" t="s">
        <v>495</v>
      </c>
      <c r="B157">
        <v>602.79</v>
      </c>
      <c r="C157">
        <v>625.14</v>
      </c>
      <c r="D157">
        <v>562.33000000000004</v>
      </c>
      <c r="E157">
        <v>568.65</v>
      </c>
      <c r="F157">
        <v>582</v>
      </c>
      <c r="G157">
        <v>529</v>
      </c>
      <c r="H157">
        <v>581.84</v>
      </c>
      <c r="I157">
        <v>614.84</v>
      </c>
      <c r="J157">
        <v>589</v>
      </c>
      <c r="K157">
        <v>626</v>
      </c>
    </row>
    <row r="158" spans="1:11">
      <c r="A158" t="s">
        <v>496</v>
      </c>
      <c r="B158">
        <v>8004</v>
      </c>
      <c r="C158">
        <v>9225</v>
      </c>
      <c r="D158">
        <v>9004</v>
      </c>
      <c r="E158">
        <v>9076</v>
      </c>
      <c r="F158">
        <v>9380</v>
      </c>
      <c r="G158">
        <v>9990</v>
      </c>
      <c r="H158">
        <v>9234.2000000000007</v>
      </c>
      <c r="I158">
        <v>8554</v>
      </c>
      <c r="J158">
        <v>8511</v>
      </c>
      <c r="K158">
        <v>8602</v>
      </c>
    </row>
    <row r="159" spans="1:11">
      <c r="A159" t="s">
        <v>497</v>
      </c>
      <c r="B159">
        <v>202</v>
      </c>
      <c r="C159">
        <v>205</v>
      </c>
      <c r="D159">
        <v>215</v>
      </c>
      <c r="E159">
        <v>215</v>
      </c>
      <c r="F159">
        <v>215</v>
      </c>
      <c r="G159">
        <v>215</v>
      </c>
      <c r="H159">
        <v>215</v>
      </c>
      <c r="I159">
        <v>215</v>
      </c>
      <c r="J159">
        <v>215</v>
      </c>
      <c r="K159">
        <v>215</v>
      </c>
    </row>
    <row r="160" spans="1:11">
      <c r="A160" t="s">
        <v>498</v>
      </c>
      <c r="B160">
        <v>56.584000000000003</v>
      </c>
      <c r="C160">
        <v>66.459999999999994</v>
      </c>
      <c r="D160">
        <v>62.95</v>
      </c>
      <c r="E160">
        <v>77.117999999999995</v>
      </c>
      <c r="F160">
        <v>87.655000000000001</v>
      </c>
      <c r="G160">
        <v>71.605999999999995</v>
      </c>
      <c r="H160">
        <v>99.771000000000001</v>
      </c>
      <c r="I160">
        <v>145</v>
      </c>
      <c r="J160">
        <v>131.22999999999999</v>
      </c>
      <c r="K160">
        <v>130.19300000000001</v>
      </c>
    </row>
    <row r="161" spans="1:11">
      <c r="A161" t="s">
        <v>499</v>
      </c>
      <c r="B161">
        <v>22.3</v>
      </c>
      <c r="C161">
        <v>23.4</v>
      </c>
      <c r="D161">
        <v>23.5</v>
      </c>
      <c r="E161">
        <v>25</v>
      </c>
      <c r="F161">
        <v>25</v>
      </c>
      <c r="G161">
        <v>25</v>
      </c>
      <c r="H161">
        <v>24.254000000000001</v>
      </c>
      <c r="I161">
        <v>24.552</v>
      </c>
      <c r="J161">
        <v>24.623999999999999</v>
      </c>
      <c r="K161">
        <v>25.315000000000001</v>
      </c>
    </row>
    <row r="162" spans="1:11">
      <c r="A162" t="s">
        <v>500</v>
      </c>
      <c r="B162">
        <v>7.75</v>
      </c>
      <c r="C162">
        <v>7.7560000000000002</v>
      </c>
      <c r="D162">
        <v>7.8150000000000004</v>
      </c>
      <c r="E162">
        <v>7.8319999999999999</v>
      </c>
      <c r="F162">
        <v>7.7859999999999996</v>
      </c>
      <c r="G162">
        <v>7.7530000000000001</v>
      </c>
      <c r="H162">
        <v>7.7990000000000004</v>
      </c>
      <c r="I162">
        <v>7.7969999999999997</v>
      </c>
      <c r="J162">
        <v>7.8109999999999999</v>
      </c>
      <c r="K162">
        <v>7.766</v>
      </c>
    </row>
    <row r="163" spans="1:11">
      <c r="A163" t="s">
        <v>501</v>
      </c>
      <c r="B163">
        <v>289.98</v>
      </c>
      <c r="C163">
        <v>293.75</v>
      </c>
      <c r="D163">
        <v>258.45</v>
      </c>
      <c r="E163">
        <v>280.17</v>
      </c>
      <c r="F163">
        <v>294.29000000000002</v>
      </c>
      <c r="G163">
        <v>296.76</v>
      </c>
      <c r="H163">
        <v>326.32</v>
      </c>
      <c r="I163">
        <v>374.63</v>
      </c>
      <c r="J163">
        <v>345.78</v>
      </c>
      <c r="K163">
        <v>395.32</v>
      </c>
    </row>
    <row r="164" spans="1:11">
      <c r="A164" t="s">
        <v>502</v>
      </c>
      <c r="B164">
        <v>129.66999999999999</v>
      </c>
      <c r="C164">
        <v>112.87</v>
      </c>
      <c r="D164">
        <v>104.09</v>
      </c>
      <c r="E164">
        <v>116.11</v>
      </c>
      <c r="F164">
        <v>135.13</v>
      </c>
      <c r="G164">
        <v>127.11</v>
      </c>
      <c r="H164">
        <v>129.97999999999999</v>
      </c>
      <c r="I164">
        <v>141.61000000000001</v>
      </c>
      <c r="J164">
        <v>136.04</v>
      </c>
      <c r="K164">
        <v>138.19</v>
      </c>
    </row>
    <row r="165" spans="1:11">
      <c r="A165" t="s">
        <v>503</v>
      </c>
      <c r="B165">
        <v>66.099999999999994</v>
      </c>
      <c r="C165">
        <v>67.8</v>
      </c>
      <c r="D165">
        <v>63.75</v>
      </c>
      <c r="E165">
        <v>69.8</v>
      </c>
      <c r="F165">
        <v>71</v>
      </c>
      <c r="G165">
        <v>73.034000000000006</v>
      </c>
      <c r="H165">
        <v>74.343000000000004</v>
      </c>
      <c r="I165">
        <v>82.599000000000004</v>
      </c>
      <c r="J165">
        <v>83.162000000000006</v>
      </c>
      <c r="K165">
        <v>85.576999999999998</v>
      </c>
    </row>
    <row r="166" spans="1:11">
      <c r="A166" t="s">
        <v>504</v>
      </c>
      <c r="B166">
        <v>13550</v>
      </c>
      <c r="C166">
        <v>13380</v>
      </c>
      <c r="D166">
        <v>13490</v>
      </c>
      <c r="E166">
        <v>14440</v>
      </c>
      <c r="F166">
        <v>13895</v>
      </c>
      <c r="G166">
        <v>14028</v>
      </c>
      <c r="H166">
        <v>14195.28</v>
      </c>
      <c r="I166">
        <v>15528.42</v>
      </c>
      <c r="J166">
        <v>15372.69</v>
      </c>
      <c r="K166">
        <v>16067.13</v>
      </c>
    </row>
    <row r="167" spans="1:11">
      <c r="A167" t="s">
        <v>505</v>
      </c>
      <c r="B167">
        <v>29830</v>
      </c>
      <c r="C167">
        <v>32376</v>
      </c>
      <c r="D167">
        <v>36057</v>
      </c>
      <c r="E167">
        <v>42000</v>
      </c>
      <c r="F167">
        <v>42000</v>
      </c>
      <c r="G167">
        <v>42000</v>
      </c>
      <c r="H167">
        <v>42000</v>
      </c>
      <c r="I167">
        <v>42000</v>
      </c>
      <c r="J167">
        <v>42000</v>
      </c>
      <c r="K167">
        <v>42000</v>
      </c>
    </row>
    <row r="168" spans="1:11">
      <c r="A168" t="s">
        <v>506</v>
      </c>
      <c r="B168">
        <v>1166</v>
      </c>
      <c r="C168">
        <v>1166</v>
      </c>
      <c r="D168">
        <v>1166</v>
      </c>
      <c r="E168">
        <v>1138</v>
      </c>
      <c r="F168">
        <v>1138</v>
      </c>
      <c r="G168">
        <v>1458</v>
      </c>
      <c r="H168">
        <v>1458.54</v>
      </c>
      <c r="I168">
        <v>1458.53</v>
      </c>
      <c r="J168">
        <v>1308</v>
      </c>
      <c r="K168">
        <v>1309</v>
      </c>
    </row>
    <row r="169" spans="1:11">
      <c r="A169" t="s">
        <v>507</v>
      </c>
      <c r="B169">
        <v>3.899</v>
      </c>
      <c r="C169">
        <v>3.8410000000000002</v>
      </c>
      <c r="D169">
        <v>3.4710000000000001</v>
      </c>
      <c r="E169">
        <v>3.7490000000000001</v>
      </c>
      <c r="F169">
        <v>3.4540000000000002</v>
      </c>
      <c r="G169">
        <v>3.2130000000000001</v>
      </c>
      <c r="H169">
        <v>3.0990000000000002</v>
      </c>
      <c r="I169">
        <v>3.5179999999999998</v>
      </c>
      <c r="J169">
        <v>3.6190000000000002</v>
      </c>
      <c r="K169">
        <v>3.6469999999999998</v>
      </c>
    </row>
    <row r="170" spans="1:11">
      <c r="A170" t="s">
        <v>508</v>
      </c>
      <c r="B170">
        <v>118.7</v>
      </c>
      <c r="C170">
        <v>128</v>
      </c>
      <c r="D170">
        <v>128</v>
      </c>
      <c r="E170">
        <v>126</v>
      </c>
      <c r="F170">
        <v>136</v>
      </c>
      <c r="G170">
        <v>150</v>
      </c>
      <c r="H170">
        <v>155</v>
      </c>
      <c r="I170">
        <v>150</v>
      </c>
      <c r="J170">
        <v>154</v>
      </c>
      <c r="K170">
        <v>159</v>
      </c>
    </row>
    <row r="171" spans="1:11">
      <c r="A171" t="s">
        <v>509</v>
      </c>
      <c r="B171">
        <v>120.42</v>
      </c>
      <c r="C171">
        <v>117.03</v>
      </c>
      <c r="D171">
        <v>112.55</v>
      </c>
      <c r="E171">
        <v>109.85</v>
      </c>
      <c r="F171">
        <v>108.53</v>
      </c>
      <c r="G171">
        <v>103.08</v>
      </c>
      <c r="H171">
        <v>115.04</v>
      </c>
      <c r="I171">
        <v>131.83000000000001</v>
      </c>
      <c r="J171">
        <v>141.47</v>
      </c>
      <c r="K171">
        <v>156.85</v>
      </c>
    </row>
    <row r="172" spans="1:11">
      <c r="A172" t="s">
        <v>510</v>
      </c>
      <c r="B172">
        <v>0.70799999999999996</v>
      </c>
      <c r="C172">
        <v>0.70799999999999996</v>
      </c>
      <c r="D172">
        <v>0.70799999999999996</v>
      </c>
      <c r="E172">
        <v>0.70799999999999996</v>
      </c>
      <c r="F172">
        <v>0.70799999999999996</v>
      </c>
      <c r="G172">
        <v>0.70799999999999996</v>
      </c>
      <c r="H172">
        <v>0.70799999999999996</v>
      </c>
      <c r="I172">
        <v>0.70799999999999996</v>
      </c>
      <c r="J172">
        <v>0.70799999999999996</v>
      </c>
      <c r="K172">
        <v>0.70799999999999996</v>
      </c>
    </row>
    <row r="173" spans="1:11">
      <c r="A173" t="s">
        <v>511</v>
      </c>
      <c r="B173">
        <v>339.5</v>
      </c>
      <c r="C173">
        <v>333.3</v>
      </c>
      <c r="D173">
        <v>331.31</v>
      </c>
      <c r="E173">
        <v>375.15</v>
      </c>
      <c r="F173">
        <v>381.18</v>
      </c>
      <c r="G173">
        <v>421.27</v>
      </c>
      <c r="H173">
        <v>436.88</v>
      </c>
      <c r="I173">
        <v>462.54</v>
      </c>
      <c r="J173">
        <v>456.29</v>
      </c>
      <c r="K173">
        <v>524.6</v>
      </c>
    </row>
    <row r="174" spans="1:11">
      <c r="A174" t="s">
        <v>512</v>
      </c>
      <c r="B174">
        <v>102.2</v>
      </c>
      <c r="C174">
        <v>102.45</v>
      </c>
      <c r="D174">
        <v>103.2</v>
      </c>
      <c r="E174">
        <v>101.8</v>
      </c>
      <c r="F174">
        <v>101.25</v>
      </c>
      <c r="G174">
        <v>109.1</v>
      </c>
      <c r="H174">
        <v>113.05</v>
      </c>
      <c r="I174">
        <v>123.25</v>
      </c>
      <c r="J174">
        <v>156.5</v>
      </c>
      <c r="K174">
        <v>128.85</v>
      </c>
    </row>
    <row r="175" spans="1:11">
      <c r="A175" t="s">
        <v>513</v>
      </c>
      <c r="B175">
        <v>1175.9000000000001</v>
      </c>
      <c r="C175">
        <v>1203.21</v>
      </c>
      <c r="D175">
        <v>1065.9301</v>
      </c>
      <c r="E175">
        <v>1114.49</v>
      </c>
      <c r="F175">
        <v>1153.7</v>
      </c>
      <c r="G175">
        <v>1087.6600000000001</v>
      </c>
      <c r="H175">
        <v>1188.92</v>
      </c>
      <c r="I175">
        <v>1252.6099999999999</v>
      </c>
      <c r="J175">
        <v>1299.22</v>
      </c>
      <c r="K175">
        <v>1473.27</v>
      </c>
    </row>
    <row r="176" spans="1:11">
      <c r="A176" t="s">
        <v>514</v>
      </c>
      <c r="B176">
        <v>0.30299999999999999</v>
      </c>
      <c r="C176">
        <v>0.30499999999999999</v>
      </c>
      <c r="D176">
        <v>0.30099999999999999</v>
      </c>
      <c r="E176">
        <v>0.30299999999999999</v>
      </c>
      <c r="F176">
        <v>0.30299999999999999</v>
      </c>
      <c r="G176">
        <v>0.30399999999999999</v>
      </c>
      <c r="H176">
        <v>0.30199999999999999</v>
      </c>
      <c r="I176">
        <v>0.30599999999999999</v>
      </c>
      <c r="J176">
        <v>0.307</v>
      </c>
      <c r="K176">
        <v>0.308</v>
      </c>
    </row>
    <row r="177" spans="1:11">
      <c r="A177" t="s">
        <v>515</v>
      </c>
      <c r="B177">
        <v>75.5</v>
      </c>
      <c r="C177">
        <v>69.3</v>
      </c>
      <c r="D177">
        <v>69</v>
      </c>
      <c r="E177">
        <v>69.8</v>
      </c>
      <c r="F177">
        <v>69.599999999999994</v>
      </c>
      <c r="G177">
        <v>82.65</v>
      </c>
      <c r="H177">
        <v>84.790999999999997</v>
      </c>
      <c r="I177">
        <v>85.68</v>
      </c>
      <c r="J177">
        <v>89.061999999999998</v>
      </c>
      <c r="K177">
        <v>86.998999999999995</v>
      </c>
    </row>
    <row r="178" spans="1:11">
      <c r="A178" t="s">
        <v>516</v>
      </c>
      <c r="B178">
        <v>8128</v>
      </c>
      <c r="C178">
        <v>8170</v>
      </c>
      <c r="D178">
        <v>8274</v>
      </c>
      <c r="E178">
        <v>8535</v>
      </c>
      <c r="F178">
        <v>8865</v>
      </c>
      <c r="G178">
        <v>9280</v>
      </c>
      <c r="H178">
        <v>11148.8</v>
      </c>
      <c r="I178">
        <v>17217</v>
      </c>
      <c r="J178">
        <v>20476</v>
      </c>
      <c r="K178">
        <v>21744</v>
      </c>
    </row>
    <row r="179" spans="1:11">
      <c r="A179" t="s">
        <v>517</v>
      </c>
      <c r="B179">
        <v>1500</v>
      </c>
      <c r="C179">
        <v>1500</v>
      </c>
      <c r="D179">
        <v>1500</v>
      </c>
      <c r="E179">
        <v>1500</v>
      </c>
      <c r="F179">
        <v>1500</v>
      </c>
      <c r="G179">
        <v>1500</v>
      </c>
      <c r="H179">
        <v>1500</v>
      </c>
      <c r="I179">
        <v>1500</v>
      </c>
      <c r="J179">
        <v>15000</v>
      </c>
      <c r="K179">
        <v>89500</v>
      </c>
    </row>
    <row r="180" spans="1:11">
      <c r="A180" t="s">
        <v>427</v>
      </c>
      <c r="B180">
        <v>15.555999999999999</v>
      </c>
      <c r="C180">
        <v>13.707000000000001</v>
      </c>
      <c r="D180">
        <v>12.316000000000001</v>
      </c>
      <c r="E180">
        <v>14.35</v>
      </c>
      <c r="F180">
        <v>15.574</v>
      </c>
      <c r="G180">
        <v>14.673</v>
      </c>
      <c r="H180">
        <v>15.882</v>
      </c>
      <c r="I180">
        <v>16.948</v>
      </c>
      <c r="J180">
        <v>18.427</v>
      </c>
      <c r="K180">
        <v>18.850000000000001</v>
      </c>
    </row>
    <row r="181" spans="1:11">
      <c r="A181" t="s">
        <v>428</v>
      </c>
      <c r="B181">
        <v>88</v>
      </c>
      <c r="C181">
        <v>91</v>
      </c>
      <c r="D181">
        <v>125.17</v>
      </c>
      <c r="E181">
        <v>312.42</v>
      </c>
      <c r="F181">
        <v>186.99</v>
      </c>
      <c r="G181">
        <v>4.4509999999999996</v>
      </c>
      <c r="H181">
        <v>143.69999999999999</v>
      </c>
      <c r="I181">
        <v>153.5</v>
      </c>
      <c r="J181">
        <v>189</v>
      </c>
      <c r="K181">
        <v>183</v>
      </c>
    </row>
    <row r="182" spans="1:11">
      <c r="A182" t="s">
        <v>518</v>
      </c>
      <c r="B182">
        <v>1.389</v>
      </c>
      <c r="C182">
        <v>1.4379999999999999</v>
      </c>
      <c r="D182">
        <v>1.357</v>
      </c>
      <c r="E182">
        <v>1.3859999999999999</v>
      </c>
      <c r="F182">
        <v>1.3959999999999999</v>
      </c>
      <c r="G182">
        <v>1.333</v>
      </c>
      <c r="H182">
        <v>4.5869999999999997</v>
      </c>
      <c r="I182">
        <v>4.8170000000000002</v>
      </c>
      <c r="J182">
        <v>4.7539999999999996</v>
      </c>
      <c r="K182">
        <v>4.9039999999999999</v>
      </c>
    </row>
    <row r="183" spans="1:11">
      <c r="A183" t="s">
        <v>429</v>
      </c>
      <c r="B183">
        <v>3196</v>
      </c>
      <c r="C183">
        <v>3350.54</v>
      </c>
      <c r="D183">
        <v>3235.6201000000001</v>
      </c>
      <c r="E183">
        <v>3470.2</v>
      </c>
      <c r="F183">
        <v>3627.2</v>
      </c>
      <c r="G183">
        <v>3824.8</v>
      </c>
      <c r="H183">
        <v>3902</v>
      </c>
      <c r="I183">
        <v>4360</v>
      </c>
      <c r="J183">
        <v>4564</v>
      </c>
      <c r="K183">
        <v>4620</v>
      </c>
    </row>
    <row r="184" spans="1:11">
      <c r="A184" t="s">
        <v>519</v>
      </c>
      <c r="B184">
        <v>662</v>
      </c>
      <c r="C184">
        <v>747</v>
      </c>
      <c r="D184">
        <v>731</v>
      </c>
      <c r="E184">
        <v>733</v>
      </c>
      <c r="F184">
        <v>760</v>
      </c>
      <c r="G184">
        <v>820</v>
      </c>
      <c r="H184">
        <v>920</v>
      </c>
      <c r="I184">
        <v>1035.49</v>
      </c>
      <c r="J184">
        <v>1700</v>
      </c>
      <c r="K184">
        <v>1751</v>
      </c>
    </row>
    <row r="185" spans="1:11">
      <c r="A185" t="s">
        <v>520</v>
      </c>
      <c r="B185">
        <v>4.29</v>
      </c>
      <c r="C185">
        <v>4.4850000000000003</v>
      </c>
      <c r="D185">
        <v>4.0439999999999996</v>
      </c>
      <c r="E185">
        <v>4.13</v>
      </c>
      <c r="F185">
        <v>4.0890000000000004</v>
      </c>
      <c r="G185">
        <v>4.0199999999999996</v>
      </c>
      <c r="H185">
        <v>4.1749999999999998</v>
      </c>
      <c r="I185">
        <v>4.4000000000000004</v>
      </c>
      <c r="J185">
        <v>4.59</v>
      </c>
      <c r="K185">
        <v>4.468</v>
      </c>
    </row>
    <row r="186" spans="1:11">
      <c r="A186" t="s">
        <v>521</v>
      </c>
      <c r="E186">
        <v>15.42</v>
      </c>
      <c r="F186">
        <v>15.42</v>
      </c>
      <c r="G186">
        <v>15.42</v>
      </c>
      <c r="H186">
        <v>15.42</v>
      </c>
      <c r="I186">
        <v>15.42</v>
      </c>
      <c r="J186">
        <v>15.42</v>
      </c>
      <c r="K186">
        <v>15.42</v>
      </c>
    </row>
    <row r="187" spans="1:11">
      <c r="A187" t="s">
        <v>522</v>
      </c>
      <c r="B187">
        <v>602.79</v>
      </c>
      <c r="C187">
        <v>625.14</v>
      </c>
      <c r="D187">
        <v>562.33000000000004</v>
      </c>
      <c r="E187">
        <v>568.65</v>
      </c>
      <c r="F187">
        <v>582</v>
      </c>
      <c r="G187">
        <v>529</v>
      </c>
      <c r="H187">
        <v>581.84</v>
      </c>
      <c r="I187">
        <v>614.84</v>
      </c>
      <c r="J187">
        <v>589</v>
      </c>
      <c r="K187">
        <v>626</v>
      </c>
    </row>
    <row r="188" spans="1:11">
      <c r="A188" t="s">
        <v>430</v>
      </c>
      <c r="B188">
        <v>330</v>
      </c>
      <c r="C188">
        <v>355</v>
      </c>
      <c r="D188">
        <v>355</v>
      </c>
      <c r="E188">
        <v>36</v>
      </c>
      <c r="F188">
        <v>37</v>
      </c>
      <c r="G188">
        <v>37</v>
      </c>
      <c r="H188">
        <v>37</v>
      </c>
      <c r="I188">
        <v>37</v>
      </c>
      <c r="J188">
        <v>39.159999999999997</v>
      </c>
      <c r="K188">
        <v>39.713999999999999</v>
      </c>
    </row>
    <row r="189" spans="1:11">
      <c r="A189" t="s">
        <v>523</v>
      </c>
      <c r="B189">
        <v>35.799999999999997</v>
      </c>
      <c r="C189">
        <v>35.869999999999997</v>
      </c>
      <c r="D189">
        <v>33.4</v>
      </c>
      <c r="E189">
        <v>34.15</v>
      </c>
      <c r="F189">
        <v>36.200000000000003</v>
      </c>
      <c r="G189">
        <v>39.549999999999997</v>
      </c>
      <c r="H189">
        <v>43.75</v>
      </c>
      <c r="I189">
        <v>43.85</v>
      </c>
      <c r="J189">
        <v>43.87</v>
      </c>
      <c r="K189">
        <v>46.93</v>
      </c>
    </row>
    <row r="190" spans="1:11">
      <c r="A190" t="s">
        <v>431</v>
      </c>
      <c r="B190">
        <v>17.361999999999998</v>
      </c>
      <c r="C190">
        <v>20.652000000000001</v>
      </c>
      <c r="D190">
        <v>19.704000000000001</v>
      </c>
      <c r="E190">
        <v>19.654</v>
      </c>
      <c r="F190">
        <v>22.491</v>
      </c>
      <c r="G190">
        <v>19.913</v>
      </c>
      <c r="H190">
        <v>20.530999999999999</v>
      </c>
      <c r="I190">
        <v>19.545999999999999</v>
      </c>
      <c r="J190">
        <v>16.949000000000002</v>
      </c>
      <c r="K190">
        <v>20.704000000000001</v>
      </c>
    </row>
    <row r="191" spans="1:11">
      <c r="A191" t="s">
        <v>524</v>
      </c>
      <c r="B191">
        <v>19.600000000000001</v>
      </c>
      <c r="C191">
        <v>19.899999999999999</v>
      </c>
      <c r="D191">
        <v>17.058</v>
      </c>
      <c r="E191">
        <v>16.992999999999999</v>
      </c>
      <c r="F191">
        <v>17.100000000000001</v>
      </c>
      <c r="G191">
        <v>17.079999999999998</v>
      </c>
      <c r="H191">
        <v>17.637</v>
      </c>
      <c r="I191">
        <v>19.079999999999998</v>
      </c>
      <c r="J191">
        <v>17.25</v>
      </c>
      <c r="K191">
        <v>18.3</v>
      </c>
    </row>
    <row r="192" spans="1:11">
      <c r="A192" t="s">
        <v>525</v>
      </c>
      <c r="B192">
        <v>1967.05</v>
      </c>
      <c r="C192">
        <v>2489.5300000000002</v>
      </c>
      <c r="D192">
        <v>2427.3998999999999</v>
      </c>
      <c r="E192">
        <v>2642.92</v>
      </c>
      <c r="F192">
        <v>2733.52</v>
      </c>
      <c r="G192">
        <v>2849.77</v>
      </c>
      <c r="H192">
        <v>2848.63</v>
      </c>
      <c r="I192">
        <v>3443.37</v>
      </c>
      <c r="J192">
        <v>3410.69</v>
      </c>
      <c r="K192">
        <v>3420</v>
      </c>
    </row>
    <row r="193" spans="1:11">
      <c r="A193" t="s">
        <v>526</v>
      </c>
      <c r="B193">
        <v>9.8740000000000006</v>
      </c>
      <c r="C193">
        <v>10.154</v>
      </c>
      <c r="D193">
        <v>9.3520000000000003</v>
      </c>
      <c r="E193">
        <v>9.5299999999999994</v>
      </c>
      <c r="F193">
        <v>9.5969999999999995</v>
      </c>
      <c r="G193">
        <v>8.9169999999999998</v>
      </c>
      <c r="H193">
        <v>9.2710000000000008</v>
      </c>
      <c r="I193">
        <v>10.48</v>
      </c>
      <c r="J193">
        <v>9.8550000000000004</v>
      </c>
      <c r="K193">
        <v>10.103</v>
      </c>
    </row>
    <row r="194" spans="1:11">
      <c r="A194" t="s">
        <v>527</v>
      </c>
      <c r="B194">
        <v>15.555999999999999</v>
      </c>
      <c r="C194">
        <v>13.707000000000001</v>
      </c>
      <c r="D194">
        <v>12.316000000000001</v>
      </c>
      <c r="E194">
        <v>14.35</v>
      </c>
      <c r="F194">
        <v>15.574</v>
      </c>
      <c r="G194">
        <v>14.673</v>
      </c>
      <c r="H194">
        <v>15.882</v>
      </c>
      <c r="I194">
        <v>16.948</v>
      </c>
      <c r="J194">
        <v>18.427</v>
      </c>
      <c r="K194">
        <v>18.850000000000001</v>
      </c>
    </row>
    <row r="195" spans="1:11">
      <c r="A195" t="s">
        <v>528</v>
      </c>
      <c r="B195">
        <v>105.75</v>
      </c>
      <c r="C195">
        <v>108.7</v>
      </c>
      <c r="D195">
        <v>102.4</v>
      </c>
      <c r="E195">
        <v>111.6</v>
      </c>
      <c r="F195">
        <v>113.75</v>
      </c>
      <c r="G195">
        <v>117</v>
      </c>
      <c r="H195">
        <v>119.35</v>
      </c>
      <c r="I195">
        <v>132.25</v>
      </c>
      <c r="J195">
        <v>133.05000000000001</v>
      </c>
      <c r="K195">
        <v>136.97999999999999</v>
      </c>
    </row>
    <row r="196" spans="1:11">
      <c r="A196" t="s">
        <v>529</v>
      </c>
      <c r="B196">
        <v>1.78</v>
      </c>
      <c r="C196">
        <v>1.78</v>
      </c>
      <c r="D196">
        <v>1.78</v>
      </c>
      <c r="E196">
        <v>1.78</v>
      </c>
      <c r="F196">
        <v>1.78</v>
      </c>
      <c r="G196">
        <v>1.78</v>
      </c>
      <c r="H196">
        <v>1.78</v>
      </c>
      <c r="I196">
        <v>1.78</v>
      </c>
      <c r="J196">
        <v>1.78</v>
      </c>
      <c r="K196">
        <v>1.78</v>
      </c>
    </row>
    <row r="197" spans="1:11">
      <c r="A197" t="s">
        <v>530</v>
      </c>
      <c r="B197">
        <v>1.4610000000000001</v>
      </c>
      <c r="C197">
        <v>1.4370000000000001</v>
      </c>
      <c r="D197">
        <v>1.405</v>
      </c>
      <c r="E197">
        <v>1.49</v>
      </c>
      <c r="F197">
        <v>1.65</v>
      </c>
      <c r="G197">
        <v>1.383</v>
      </c>
      <c r="H197">
        <v>1.46</v>
      </c>
      <c r="I197">
        <v>1.575</v>
      </c>
      <c r="J197">
        <v>1.585</v>
      </c>
      <c r="K197">
        <v>1.7809999999999999</v>
      </c>
    </row>
    <row r="198" spans="1:11">
      <c r="A198" t="s">
        <v>531</v>
      </c>
      <c r="B198">
        <v>27.86</v>
      </c>
      <c r="C198">
        <v>29.05</v>
      </c>
      <c r="D198">
        <v>30.6</v>
      </c>
      <c r="E198">
        <v>32.299999999999997</v>
      </c>
      <c r="F198">
        <v>33.799999999999997</v>
      </c>
      <c r="G198">
        <v>34.9</v>
      </c>
      <c r="H198">
        <v>35.5</v>
      </c>
      <c r="I198">
        <v>36.15</v>
      </c>
      <c r="J198">
        <v>36.6</v>
      </c>
      <c r="K198">
        <v>36.6</v>
      </c>
    </row>
    <row r="199" spans="1:11">
      <c r="A199" t="s">
        <v>532</v>
      </c>
      <c r="B199">
        <v>602.79</v>
      </c>
      <c r="C199">
        <v>625.14</v>
      </c>
      <c r="D199">
        <v>562.33000000000004</v>
      </c>
      <c r="E199">
        <v>568.65</v>
      </c>
      <c r="F199">
        <v>582</v>
      </c>
      <c r="G199">
        <v>529</v>
      </c>
      <c r="H199">
        <v>581.84</v>
      </c>
      <c r="I199">
        <v>614.84</v>
      </c>
      <c r="J199">
        <v>589</v>
      </c>
      <c r="K199">
        <v>626</v>
      </c>
    </row>
    <row r="200" spans="1:11">
      <c r="A200" t="s">
        <v>533</v>
      </c>
      <c r="B200">
        <v>198.9</v>
      </c>
      <c r="C200">
        <v>304.2</v>
      </c>
      <c r="D200">
        <v>359</v>
      </c>
      <c r="E200">
        <v>361</v>
      </c>
      <c r="F200">
        <v>361</v>
      </c>
      <c r="G200">
        <v>385</v>
      </c>
      <c r="H200">
        <v>405</v>
      </c>
      <c r="I200">
        <v>440</v>
      </c>
      <c r="J200">
        <v>910</v>
      </c>
      <c r="K200">
        <v>1540</v>
      </c>
    </row>
    <row r="201" spans="1:11">
      <c r="A201" t="s">
        <v>534</v>
      </c>
      <c r="B201">
        <v>8.8290000000000006</v>
      </c>
      <c r="C201">
        <v>8.6210000000000004</v>
      </c>
      <c r="D201">
        <v>8.1959999999999997</v>
      </c>
      <c r="E201">
        <v>8.68</v>
      </c>
      <c r="F201">
        <v>10.243</v>
      </c>
      <c r="G201">
        <v>8.5299999999999994</v>
      </c>
      <c r="H201">
        <v>8.7780000000000005</v>
      </c>
      <c r="I201">
        <v>9.8309999999999995</v>
      </c>
      <c r="J201">
        <v>10.166</v>
      </c>
      <c r="K201">
        <v>11.321999999999999</v>
      </c>
    </row>
    <row r="202" spans="1:11">
      <c r="A202" t="s">
        <v>535</v>
      </c>
      <c r="B202">
        <v>0.38500000000000001</v>
      </c>
      <c r="C202">
        <v>0.38500000000000001</v>
      </c>
      <c r="D202">
        <v>0.38500000000000001</v>
      </c>
      <c r="E202">
        <v>0.38500000000000001</v>
      </c>
      <c r="F202">
        <v>0.38500000000000001</v>
      </c>
      <c r="G202">
        <v>0.38500000000000001</v>
      </c>
      <c r="H202">
        <v>0.38500000000000001</v>
      </c>
      <c r="I202">
        <v>0.38500000000000001</v>
      </c>
      <c r="J202">
        <v>0.38500000000000001</v>
      </c>
      <c r="K202">
        <v>0.38500000000000001</v>
      </c>
    </row>
    <row r="203" spans="1:11">
      <c r="A203" t="s">
        <v>536</v>
      </c>
      <c r="B203">
        <v>104.7</v>
      </c>
      <c r="C203">
        <v>104.35</v>
      </c>
      <c r="D203">
        <v>110.4</v>
      </c>
      <c r="E203">
        <v>138.6</v>
      </c>
      <c r="F203">
        <v>154.85</v>
      </c>
      <c r="G203">
        <v>159.75</v>
      </c>
      <c r="H203">
        <v>177.97</v>
      </c>
      <c r="I203">
        <v>226.4</v>
      </c>
      <c r="J203">
        <v>276.2</v>
      </c>
      <c r="K203">
        <v>278.39999999999998</v>
      </c>
    </row>
    <row r="204" spans="1:11">
      <c r="A204" t="s">
        <v>537</v>
      </c>
      <c r="B204">
        <v>2.9409999999999998</v>
      </c>
      <c r="C204">
        <v>3.101</v>
      </c>
      <c r="D204">
        <v>3.1349999999999998</v>
      </c>
      <c r="E204">
        <v>3.2839999999999998</v>
      </c>
      <c r="F204">
        <v>3.3109999999999999</v>
      </c>
      <c r="G204">
        <v>3.5089999999999999</v>
      </c>
      <c r="H204">
        <v>3.5089999999999999</v>
      </c>
      <c r="I204">
        <v>3.431</v>
      </c>
      <c r="J204">
        <v>3.7269999999999999</v>
      </c>
      <c r="K204">
        <v>3.992</v>
      </c>
    </row>
    <row r="205" spans="1:11">
      <c r="A205" t="s">
        <v>538</v>
      </c>
      <c r="B205">
        <v>5750</v>
      </c>
      <c r="C205">
        <v>5755</v>
      </c>
      <c r="D205">
        <v>5574</v>
      </c>
      <c r="E205">
        <v>5956</v>
      </c>
      <c r="F205">
        <v>6442.3301000000001</v>
      </c>
      <c r="G205">
        <v>6891.96</v>
      </c>
      <c r="H205">
        <v>6854</v>
      </c>
      <c r="I205">
        <v>7309.61</v>
      </c>
      <c r="J205">
        <v>7249.99</v>
      </c>
      <c r="K205">
        <v>7793.72</v>
      </c>
    </row>
    <row r="206" spans="1:11">
      <c r="A206" t="s">
        <v>438</v>
      </c>
      <c r="B206">
        <v>3.3940000000000001</v>
      </c>
      <c r="C206">
        <v>3.3570000000000002</v>
      </c>
      <c r="D206">
        <v>3.2360000000000002</v>
      </c>
      <c r="E206">
        <v>3.375</v>
      </c>
      <c r="F206">
        <v>3.3140000000000001</v>
      </c>
      <c r="G206">
        <v>3.6190000000000002</v>
      </c>
      <c r="H206">
        <v>3.9689999999999999</v>
      </c>
      <c r="I206">
        <v>3.786</v>
      </c>
      <c r="J206">
        <v>3.6749999999999998</v>
      </c>
      <c r="K206">
        <v>3.7570000000000001</v>
      </c>
    </row>
    <row r="207" spans="1:11">
      <c r="A207" t="s">
        <v>539</v>
      </c>
      <c r="B207">
        <v>46.835999999999999</v>
      </c>
      <c r="C207">
        <v>49.591000000000001</v>
      </c>
      <c r="D207">
        <v>49.848999999999997</v>
      </c>
      <c r="E207">
        <v>52.49</v>
      </c>
      <c r="F207">
        <v>50.64</v>
      </c>
      <c r="G207">
        <v>48.173000000000002</v>
      </c>
      <c r="H207">
        <v>51.03</v>
      </c>
      <c r="I207">
        <v>55.606000000000002</v>
      </c>
      <c r="J207">
        <v>55.451000000000001</v>
      </c>
      <c r="K207">
        <v>58.024999999999999</v>
      </c>
    </row>
    <row r="208" spans="1:11">
      <c r="A208" t="s">
        <v>540</v>
      </c>
      <c r="B208">
        <v>3.9169999999999998</v>
      </c>
      <c r="C208">
        <v>4.1849999999999996</v>
      </c>
      <c r="D208">
        <v>3.4830000000000001</v>
      </c>
      <c r="E208">
        <v>3.7530000000000001</v>
      </c>
      <c r="F208">
        <v>3.7890000000000001</v>
      </c>
      <c r="G208">
        <v>3.7130000000000001</v>
      </c>
      <c r="H208">
        <v>4.0529999999999999</v>
      </c>
      <c r="I208">
        <v>4.38</v>
      </c>
      <c r="J208">
        <v>3.9239999999999999</v>
      </c>
      <c r="K208">
        <v>4.1079999999999997</v>
      </c>
    </row>
    <row r="209" spans="1:11">
      <c r="A209" t="s">
        <v>541</v>
      </c>
      <c r="B209">
        <v>3.641</v>
      </c>
      <c r="C209">
        <v>3.641</v>
      </c>
      <c r="D209">
        <v>3.64</v>
      </c>
      <c r="E209">
        <v>3.64</v>
      </c>
      <c r="F209">
        <v>3.64</v>
      </c>
      <c r="G209">
        <v>3.64</v>
      </c>
      <c r="H209">
        <v>3.64</v>
      </c>
      <c r="I209">
        <v>3.64</v>
      </c>
      <c r="J209">
        <v>3.645</v>
      </c>
      <c r="K209">
        <v>3.645</v>
      </c>
    </row>
    <row r="210" spans="1:11">
      <c r="A210" t="s">
        <v>439</v>
      </c>
      <c r="F210">
        <v>54.76</v>
      </c>
      <c r="G210">
        <v>50.13</v>
      </c>
      <c r="H210">
        <v>54.23</v>
      </c>
      <c r="I210">
        <v>57.56</v>
      </c>
      <c r="J210">
        <v>55.45</v>
      </c>
      <c r="K210">
        <v>58.86</v>
      </c>
    </row>
    <row r="211" spans="1:11">
      <c r="A211" t="s">
        <v>440</v>
      </c>
      <c r="B211">
        <v>4.1539999999999999</v>
      </c>
      <c r="C211">
        <v>4.3049999999999997</v>
      </c>
      <c r="D211">
        <v>3.88</v>
      </c>
      <c r="E211">
        <v>4.069</v>
      </c>
      <c r="F211">
        <v>4.2560000000000002</v>
      </c>
      <c r="G211">
        <v>3.9660000000000002</v>
      </c>
      <c r="H211">
        <v>4.3609999999999998</v>
      </c>
      <c r="I211">
        <v>4.6269999999999998</v>
      </c>
      <c r="J211">
        <v>4.4989999999999997</v>
      </c>
      <c r="K211">
        <v>4.7789999999999999</v>
      </c>
    </row>
    <row r="212" spans="1:11">
      <c r="A212" t="s">
        <v>542</v>
      </c>
      <c r="B212">
        <v>73.795000000000002</v>
      </c>
      <c r="C212">
        <v>61.021999999999998</v>
      </c>
      <c r="D212">
        <v>57.844999999999999</v>
      </c>
      <c r="E212">
        <v>69.680000000000007</v>
      </c>
      <c r="F212">
        <v>74.938000000000002</v>
      </c>
      <c r="G212">
        <v>74.459999999999994</v>
      </c>
      <c r="H212">
        <v>74.998999999999995</v>
      </c>
      <c r="I212">
        <v>71.480999999999995</v>
      </c>
      <c r="J212">
        <v>89.066999999999993</v>
      </c>
      <c r="K212">
        <v>108</v>
      </c>
    </row>
    <row r="213" spans="1:11">
      <c r="A213" t="s">
        <v>543</v>
      </c>
      <c r="B213">
        <v>742.33</v>
      </c>
      <c r="C213">
        <v>815</v>
      </c>
      <c r="D213">
        <v>855</v>
      </c>
      <c r="E213">
        <v>890</v>
      </c>
      <c r="F213">
        <v>925</v>
      </c>
      <c r="G213">
        <v>950</v>
      </c>
      <c r="H213">
        <v>1000</v>
      </c>
      <c r="I213">
        <v>1060</v>
      </c>
      <c r="J213">
        <v>1250</v>
      </c>
      <c r="K213">
        <v>1340</v>
      </c>
    </row>
    <row r="214" spans="1:11">
      <c r="A214" t="s">
        <v>442</v>
      </c>
      <c r="B214">
        <v>22350.3086</v>
      </c>
      <c r="C214">
        <v>23556.024000000001</v>
      </c>
      <c r="D214">
        <v>20597.222699999998</v>
      </c>
      <c r="E214">
        <v>20941.008000000002</v>
      </c>
    </row>
    <row r="215" spans="1:11">
      <c r="A215" t="s">
        <v>441</v>
      </c>
      <c r="E215">
        <v>21.535</v>
      </c>
      <c r="F215">
        <v>22.122</v>
      </c>
      <c r="G215">
        <v>20.050999999999998</v>
      </c>
      <c r="H215">
        <v>21.623000000000001</v>
      </c>
      <c r="I215">
        <v>23.062000000000001</v>
      </c>
      <c r="J215">
        <v>22.141999999999999</v>
      </c>
      <c r="K215">
        <v>23.478999999999999</v>
      </c>
    </row>
    <row r="216" spans="1:11">
      <c r="A216" t="s">
        <v>544</v>
      </c>
      <c r="B216">
        <v>3.75</v>
      </c>
      <c r="C216">
        <v>3.75</v>
      </c>
      <c r="D216">
        <v>3.75</v>
      </c>
      <c r="E216">
        <v>3.75</v>
      </c>
      <c r="F216">
        <v>3.75</v>
      </c>
      <c r="G216">
        <v>3.75</v>
      </c>
      <c r="H216">
        <v>3.75</v>
      </c>
      <c r="I216">
        <v>3.75</v>
      </c>
      <c r="J216">
        <v>3.75</v>
      </c>
      <c r="K216">
        <v>3.75</v>
      </c>
    </row>
    <row r="217" spans="1:11">
      <c r="A217" t="s">
        <v>545</v>
      </c>
      <c r="B217">
        <v>602.79</v>
      </c>
      <c r="C217">
        <v>625.14</v>
      </c>
      <c r="D217">
        <v>562.33000000000004</v>
      </c>
      <c r="E217">
        <v>568.65</v>
      </c>
      <c r="F217">
        <v>582</v>
      </c>
      <c r="G217">
        <v>529</v>
      </c>
      <c r="H217">
        <v>581.84</v>
      </c>
      <c r="I217">
        <v>614.84</v>
      </c>
      <c r="J217">
        <v>589</v>
      </c>
      <c r="K217">
        <v>626</v>
      </c>
    </row>
    <row r="218" spans="1:11">
      <c r="A218" t="s">
        <v>546</v>
      </c>
      <c r="B218">
        <v>111.25</v>
      </c>
      <c r="C218">
        <v>117.14</v>
      </c>
      <c r="D218">
        <v>101.33</v>
      </c>
      <c r="E218">
        <v>103.39</v>
      </c>
      <c r="F218">
        <v>104.92</v>
      </c>
      <c r="G218">
        <v>95.8</v>
      </c>
      <c r="H218">
        <v>103.58</v>
      </c>
      <c r="I218">
        <v>109.69</v>
      </c>
      <c r="J218">
        <v>105.92</v>
      </c>
      <c r="K218">
        <v>112.32</v>
      </c>
    </row>
    <row r="219" spans="1:11">
      <c r="A219" t="s">
        <v>547</v>
      </c>
      <c r="B219">
        <v>13.044</v>
      </c>
      <c r="C219">
        <v>13.218999999999999</v>
      </c>
      <c r="D219">
        <v>13.38</v>
      </c>
      <c r="E219">
        <v>13.55</v>
      </c>
      <c r="F219">
        <v>13.62</v>
      </c>
      <c r="G219">
        <v>20.91</v>
      </c>
      <c r="H219">
        <v>13.33</v>
      </c>
      <c r="I219">
        <v>12.87</v>
      </c>
      <c r="J219">
        <v>13.473000000000001</v>
      </c>
      <c r="K219">
        <v>14.355</v>
      </c>
    </row>
    <row r="220" spans="1:11">
      <c r="A220" t="s">
        <v>443</v>
      </c>
      <c r="B220">
        <v>5750</v>
      </c>
      <c r="C220">
        <v>7451</v>
      </c>
      <c r="D220">
        <v>7645</v>
      </c>
      <c r="E220">
        <v>8620</v>
      </c>
      <c r="F220">
        <v>9639.5897999999997</v>
      </c>
      <c r="G220">
        <v>9997</v>
      </c>
      <c r="H220">
        <v>11221.7</v>
      </c>
      <c r="I220">
        <v>18.8</v>
      </c>
      <c r="J220">
        <v>22.7</v>
      </c>
      <c r="K220">
        <v>22.59</v>
      </c>
    </row>
    <row r="221" spans="1:11">
      <c r="A221" t="s">
        <v>444</v>
      </c>
      <c r="J221">
        <v>21.4</v>
      </c>
      <c r="K221">
        <v>21.4</v>
      </c>
    </row>
    <row r="222" spans="1:11">
      <c r="A222" t="s">
        <v>548</v>
      </c>
      <c r="B222">
        <v>1.4159999999999999</v>
      </c>
      <c r="C222">
        <v>1.4450000000000001</v>
      </c>
      <c r="D222">
        <v>1.3360000000000001</v>
      </c>
      <c r="E222">
        <v>1.361</v>
      </c>
      <c r="F222">
        <v>1.345</v>
      </c>
      <c r="G222">
        <v>1.3220000000000001</v>
      </c>
      <c r="H222">
        <v>1.3520000000000001</v>
      </c>
      <c r="I222">
        <v>1.34</v>
      </c>
      <c r="J222">
        <v>1.32</v>
      </c>
      <c r="K222">
        <v>1.363</v>
      </c>
    </row>
    <row r="223" spans="1:11">
      <c r="A223" t="s">
        <v>549</v>
      </c>
      <c r="B223">
        <v>8.0709999999999997</v>
      </c>
      <c r="C223">
        <v>7.9370000000000003</v>
      </c>
      <c r="D223">
        <v>7.4909999999999997</v>
      </c>
      <c r="E223">
        <v>7.7519999999999998</v>
      </c>
      <c r="F223">
        <v>8.0649999999999995</v>
      </c>
      <c r="G223">
        <v>7.734</v>
      </c>
      <c r="H223">
        <v>7.8860000000000001</v>
      </c>
      <c r="I223">
        <v>7.9489999999999998</v>
      </c>
      <c r="J223">
        <v>8.0649999999999995</v>
      </c>
      <c r="K223">
        <v>8.0649999999999995</v>
      </c>
    </row>
    <row r="224" spans="1:11">
      <c r="A224" t="s">
        <v>550</v>
      </c>
      <c r="D224">
        <v>575</v>
      </c>
      <c r="E224">
        <v>575</v>
      </c>
      <c r="F224">
        <v>575</v>
      </c>
      <c r="G224">
        <v>575</v>
      </c>
      <c r="H224">
        <v>575</v>
      </c>
      <c r="I224">
        <v>565</v>
      </c>
      <c r="J224">
        <v>568</v>
      </c>
      <c r="K224">
        <v>568</v>
      </c>
    </row>
    <row r="225" spans="1:11">
      <c r="A225" t="s">
        <v>551</v>
      </c>
      <c r="B225">
        <v>15.555999999999999</v>
      </c>
      <c r="C225">
        <v>13.707000000000001</v>
      </c>
      <c r="D225">
        <v>12.316000000000001</v>
      </c>
      <c r="E225">
        <v>14.35</v>
      </c>
      <c r="F225">
        <v>15.574</v>
      </c>
      <c r="G225">
        <v>14.673</v>
      </c>
      <c r="H225">
        <v>15.882</v>
      </c>
      <c r="I225">
        <v>16.948</v>
      </c>
      <c r="J225">
        <v>18.427</v>
      </c>
      <c r="K225">
        <v>18.850000000000001</v>
      </c>
    </row>
    <row r="226" spans="1:11">
      <c r="A226" t="s">
        <v>552</v>
      </c>
      <c r="B226">
        <v>18.55</v>
      </c>
      <c r="C226">
        <v>80</v>
      </c>
      <c r="D226">
        <v>126</v>
      </c>
      <c r="E226">
        <v>153.69999999999999</v>
      </c>
      <c r="F226">
        <v>160</v>
      </c>
      <c r="G226">
        <v>177</v>
      </c>
      <c r="H226">
        <v>421</v>
      </c>
      <c r="I226">
        <v>669</v>
      </c>
      <c r="J226">
        <v>1070</v>
      </c>
      <c r="K226">
        <v>3900</v>
      </c>
    </row>
    <row r="227" spans="1:11">
      <c r="A227" t="s">
        <v>553</v>
      </c>
      <c r="B227">
        <v>144.15</v>
      </c>
      <c r="C227">
        <v>149.6</v>
      </c>
      <c r="D227">
        <v>153.4</v>
      </c>
      <c r="E227">
        <v>182.6</v>
      </c>
      <c r="F227">
        <v>181.3</v>
      </c>
      <c r="G227">
        <v>185</v>
      </c>
      <c r="H227">
        <v>202.75</v>
      </c>
      <c r="I227">
        <v>363</v>
      </c>
      <c r="J227">
        <v>323.8</v>
      </c>
      <c r="K227">
        <v>293</v>
      </c>
    </row>
    <row r="228" spans="1:11">
      <c r="A228" t="s">
        <v>554</v>
      </c>
      <c r="B228">
        <v>2.7</v>
      </c>
      <c r="C228">
        <v>2.7</v>
      </c>
      <c r="D228">
        <v>2.7</v>
      </c>
      <c r="E228">
        <v>2.7</v>
      </c>
      <c r="F228">
        <v>2.7</v>
      </c>
      <c r="G228">
        <v>2.7</v>
      </c>
      <c r="H228">
        <v>2.7</v>
      </c>
      <c r="I228">
        <v>2.7</v>
      </c>
      <c r="J228">
        <v>2.7</v>
      </c>
      <c r="K228">
        <v>2.7</v>
      </c>
    </row>
    <row r="229" spans="1:11">
      <c r="A229" t="s">
        <v>555</v>
      </c>
      <c r="B229">
        <v>6.6</v>
      </c>
      <c r="C229">
        <v>7.1</v>
      </c>
      <c r="D229">
        <v>9</v>
      </c>
      <c r="E229">
        <v>47</v>
      </c>
      <c r="F229">
        <v>51.5</v>
      </c>
      <c r="G229">
        <v>378</v>
      </c>
      <c r="H229">
        <v>449</v>
      </c>
      <c r="I229">
        <v>576</v>
      </c>
      <c r="J229">
        <v>830</v>
      </c>
      <c r="K229">
        <v>1987</v>
      </c>
    </row>
    <row r="230" spans="1:11">
      <c r="A230" t="s">
        <v>556</v>
      </c>
      <c r="B230">
        <v>4</v>
      </c>
      <c r="C230">
        <v>7.4850000000000003</v>
      </c>
      <c r="D230">
        <v>7.52</v>
      </c>
      <c r="E230">
        <v>7.52</v>
      </c>
      <c r="F230">
        <v>7.52</v>
      </c>
      <c r="G230">
        <v>14.29</v>
      </c>
      <c r="H230">
        <v>19.530999999999999</v>
      </c>
      <c r="I230">
        <v>31.713999999999999</v>
      </c>
      <c r="J230">
        <v>36.722999999999999</v>
      </c>
      <c r="K230">
        <v>35.192</v>
      </c>
    </row>
    <row r="231" spans="1:11">
      <c r="A231" t="s">
        <v>557</v>
      </c>
      <c r="B231">
        <v>15.555999999999999</v>
      </c>
      <c r="C231">
        <v>13.707000000000001</v>
      </c>
      <c r="D231">
        <v>12.316000000000001</v>
      </c>
      <c r="E231">
        <v>14.35</v>
      </c>
      <c r="F231">
        <v>15.574</v>
      </c>
      <c r="G231">
        <v>14.673</v>
      </c>
      <c r="H231">
        <v>15.882</v>
      </c>
    </row>
    <row r="232" spans="1:11">
      <c r="A232" t="s">
        <v>558</v>
      </c>
      <c r="B232">
        <v>8.4429999999999996</v>
      </c>
      <c r="C232">
        <v>9.0630000000000006</v>
      </c>
      <c r="D232">
        <v>8.1929999999999996</v>
      </c>
      <c r="E232">
        <v>8.9380000000000006</v>
      </c>
      <c r="F232">
        <v>9.3010000000000002</v>
      </c>
      <c r="G232">
        <v>8.1720000000000006</v>
      </c>
      <c r="H232">
        <v>9.0250000000000004</v>
      </c>
      <c r="I232">
        <v>10.385999999999999</v>
      </c>
      <c r="J232">
        <v>10.031000000000001</v>
      </c>
      <c r="K232">
        <v>11.006</v>
      </c>
    </row>
    <row r="233" spans="1:11">
      <c r="A233" t="s">
        <v>559</v>
      </c>
      <c r="B233">
        <v>0.99399999999999999</v>
      </c>
      <c r="C233">
        <v>1.0189999999999999</v>
      </c>
      <c r="D233">
        <v>0.97499999999999998</v>
      </c>
      <c r="E233">
        <v>0.98399999999999999</v>
      </c>
      <c r="F233">
        <v>0.96599999999999997</v>
      </c>
      <c r="G233">
        <v>0.88100000000000001</v>
      </c>
      <c r="H233">
        <v>0.91400000000000003</v>
      </c>
      <c r="I233">
        <v>0.92300000000000004</v>
      </c>
      <c r="J233">
        <v>0.83799999999999997</v>
      </c>
      <c r="K233">
        <v>0.90500000000000003</v>
      </c>
    </row>
    <row r="234" spans="1:11">
      <c r="A234" t="s">
        <v>560</v>
      </c>
      <c r="B234">
        <v>219.65</v>
      </c>
      <c r="C234">
        <v>515</v>
      </c>
      <c r="D234">
        <v>515</v>
      </c>
      <c r="E234">
        <v>515</v>
      </c>
      <c r="F234">
        <v>435</v>
      </c>
      <c r="G234">
        <v>1256</v>
      </c>
      <c r="H234">
        <v>2511</v>
      </c>
      <c r="I234">
        <v>2510</v>
      </c>
      <c r="J234">
        <v>8585</v>
      </c>
      <c r="K234">
        <v>12625</v>
      </c>
    </row>
    <row r="235" spans="1:11">
      <c r="A235" t="s">
        <v>561</v>
      </c>
      <c r="B235">
        <v>32.874000000000002</v>
      </c>
      <c r="C235">
        <v>32.401000000000003</v>
      </c>
      <c r="D235">
        <v>29.646000000000001</v>
      </c>
      <c r="E235">
        <v>30.588000000000001</v>
      </c>
      <c r="F235">
        <v>29.942</v>
      </c>
      <c r="G235">
        <v>28.074000000000002</v>
      </c>
      <c r="H235">
        <v>27.707000000000001</v>
      </c>
      <c r="I235">
        <v>30.648</v>
      </c>
      <c r="J235">
        <v>30.640999999999998</v>
      </c>
      <c r="K235">
        <v>32.709000000000003</v>
      </c>
    </row>
    <row r="236" spans="1:11">
      <c r="A236" t="s">
        <v>562</v>
      </c>
      <c r="B236">
        <v>7</v>
      </c>
      <c r="C236">
        <v>7.8</v>
      </c>
      <c r="D236">
        <v>8.75</v>
      </c>
      <c r="E236">
        <v>9.35</v>
      </c>
      <c r="F236">
        <v>9.65</v>
      </c>
      <c r="G236">
        <v>11.324999999999999</v>
      </c>
      <c r="H236">
        <v>11.28</v>
      </c>
      <c r="I236">
        <v>10.16</v>
      </c>
      <c r="J236">
        <v>10.93</v>
      </c>
      <c r="K236">
        <v>10.85</v>
      </c>
    </row>
    <row r="237" spans="1:11">
      <c r="A237" t="s">
        <v>563</v>
      </c>
      <c r="B237">
        <v>2155</v>
      </c>
      <c r="C237">
        <v>2178</v>
      </c>
      <c r="D237">
        <v>2235</v>
      </c>
      <c r="E237">
        <v>2295</v>
      </c>
      <c r="F237">
        <v>2293</v>
      </c>
      <c r="G237">
        <v>2314</v>
      </c>
      <c r="H237">
        <v>2302</v>
      </c>
      <c r="I237">
        <v>2329</v>
      </c>
      <c r="J237">
        <v>2505</v>
      </c>
      <c r="K237">
        <v>2400</v>
      </c>
    </row>
    <row r="238" spans="1:11">
      <c r="A238" t="s">
        <v>564</v>
      </c>
      <c r="B238">
        <v>36.049999999999997</v>
      </c>
      <c r="C238">
        <v>35.770000000000003</v>
      </c>
      <c r="D238">
        <v>32.6</v>
      </c>
      <c r="E238">
        <v>32.35</v>
      </c>
      <c r="F238">
        <v>29.77</v>
      </c>
      <c r="G238">
        <v>29.92</v>
      </c>
      <c r="H238">
        <v>33.4</v>
      </c>
      <c r="I238">
        <v>34.520000000000003</v>
      </c>
      <c r="J238">
        <v>34.33</v>
      </c>
      <c r="K238">
        <v>34.33</v>
      </c>
    </row>
    <row r="239" spans="1:11">
      <c r="A239" t="s">
        <v>565</v>
      </c>
      <c r="B239">
        <v>602.79</v>
      </c>
      <c r="C239">
        <v>625.14</v>
      </c>
      <c r="D239">
        <v>562.33000000000004</v>
      </c>
      <c r="E239">
        <v>568.65</v>
      </c>
      <c r="F239">
        <v>582</v>
      </c>
      <c r="G239">
        <v>529</v>
      </c>
      <c r="H239">
        <v>581.84</v>
      </c>
      <c r="I239">
        <v>614.84</v>
      </c>
      <c r="J239">
        <v>589</v>
      </c>
      <c r="K239">
        <v>626</v>
      </c>
    </row>
    <row r="240" spans="1:11">
      <c r="A240" t="s">
        <v>566</v>
      </c>
      <c r="B240">
        <v>2.1269999999999998</v>
      </c>
      <c r="C240">
        <v>2.153</v>
      </c>
      <c r="D240">
        <v>2.1139999999999999</v>
      </c>
      <c r="E240">
        <v>2.173</v>
      </c>
      <c r="F240">
        <v>2.2090000000000001</v>
      </c>
      <c r="G240">
        <v>2.198</v>
      </c>
      <c r="H240">
        <v>2.2290000000000001</v>
      </c>
      <c r="I240">
        <v>2.2610000000000001</v>
      </c>
      <c r="J240">
        <v>2.2599999999999998</v>
      </c>
      <c r="K240">
        <v>2.3559999999999999</v>
      </c>
    </row>
    <row r="241" spans="1:11">
      <c r="A241" t="s">
        <v>567</v>
      </c>
      <c r="B241">
        <v>6.4039999999999999</v>
      </c>
      <c r="C241">
        <v>6.69</v>
      </c>
      <c r="D241">
        <v>6.63</v>
      </c>
      <c r="E241">
        <v>6.77</v>
      </c>
      <c r="F241">
        <v>6.6970000000000001</v>
      </c>
      <c r="G241">
        <v>6.6980000000000004</v>
      </c>
      <c r="H241">
        <v>6.7590000000000003</v>
      </c>
      <c r="I241">
        <v>6.7649999999999997</v>
      </c>
      <c r="J241">
        <v>6.7489999999999997</v>
      </c>
      <c r="K241">
        <v>6.766</v>
      </c>
    </row>
    <row r="242" spans="1:11">
      <c r="A242" t="s">
        <v>568</v>
      </c>
      <c r="B242">
        <v>2.0329999999999999</v>
      </c>
      <c r="C242">
        <v>2.3010000000000002</v>
      </c>
      <c r="D242">
        <v>2.4580000000000002</v>
      </c>
      <c r="E242">
        <v>3.0089999999999999</v>
      </c>
      <c r="F242">
        <v>2.7719999999999998</v>
      </c>
      <c r="G242">
        <v>2.6829999999999998</v>
      </c>
      <c r="H242">
        <v>2.8759999999999999</v>
      </c>
      <c r="I242">
        <v>3.0939999999999999</v>
      </c>
      <c r="J242">
        <v>3.0640000000000001</v>
      </c>
      <c r="K242">
        <v>3.18</v>
      </c>
    </row>
    <row r="243" spans="1:11">
      <c r="A243" t="s">
        <v>445</v>
      </c>
      <c r="B243">
        <v>2.9180000000000001</v>
      </c>
      <c r="C243">
        <v>3.5219999999999998</v>
      </c>
      <c r="D243">
        <v>3.7879999999999998</v>
      </c>
      <c r="E243">
        <v>5.2830000000000004</v>
      </c>
      <c r="F243">
        <v>5.9420000000000002</v>
      </c>
      <c r="G243">
        <v>7.4240000000000004</v>
      </c>
      <c r="H243">
        <v>12.956</v>
      </c>
      <c r="I243">
        <v>18.710999999999999</v>
      </c>
      <c r="J243">
        <v>29.547000000000001</v>
      </c>
      <c r="K243">
        <v>35.365000000000002</v>
      </c>
    </row>
    <row r="244" spans="1:11">
      <c r="A244" t="s">
        <v>446</v>
      </c>
      <c r="B244">
        <v>3.4910000000000001</v>
      </c>
      <c r="C244">
        <v>3.4910000000000001</v>
      </c>
      <c r="D244">
        <v>3.4910000000000001</v>
      </c>
      <c r="E244">
        <v>3.4910000000000001</v>
      </c>
      <c r="F244">
        <v>3.4910000000000001</v>
      </c>
      <c r="G244">
        <v>3.4910000000000001</v>
      </c>
      <c r="H244">
        <v>3.4910000000000001</v>
      </c>
      <c r="I244">
        <v>3.4910000000000001</v>
      </c>
      <c r="J244">
        <v>3.4910000000000001</v>
      </c>
      <c r="K244">
        <v>3.4910000000000001</v>
      </c>
    </row>
    <row r="245" spans="1:11">
      <c r="A245" t="s">
        <v>592</v>
      </c>
      <c r="B245">
        <v>1</v>
      </c>
      <c r="C245">
        <v>1</v>
      </c>
      <c r="D245">
        <v>1</v>
      </c>
      <c r="E245">
        <v>1</v>
      </c>
      <c r="F245">
        <v>1</v>
      </c>
      <c r="G245">
        <v>1</v>
      </c>
      <c r="H245">
        <v>1</v>
      </c>
      <c r="I245">
        <v>1</v>
      </c>
      <c r="J245">
        <v>1</v>
      </c>
      <c r="K245">
        <v>1</v>
      </c>
    </row>
    <row r="246" spans="1:11">
      <c r="A246" t="s">
        <v>569</v>
      </c>
      <c r="B246">
        <v>3378</v>
      </c>
      <c r="C246">
        <v>3607</v>
      </c>
      <c r="D246">
        <v>3635</v>
      </c>
      <c r="E246">
        <v>3705</v>
      </c>
      <c r="F246">
        <v>3660</v>
      </c>
      <c r="G246">
        <v>3649</v>
      </c>
      <c r="H246">
        <v>3537</v>
      </c>
      <c r="I246">
        <v>3715</v>
      </c>
      <c r="J246">
        <v>3775</v>
      </c>
      <c r="K246">
        <v>3674</v>
      </c>
    </row>
    <row r="247" spans="1:11">
      <c r="A247" t="s">
        <v>570</v>
      </c>
      <c r="B247">
        <v>23.952000000000002</v>
      </c>
      <c r="C247">
        <v>27</v>
      </c>
      <c r="D247">
        <v>28.145</v>
      </c>
      <c r="E247">
        <v>27.7</v>
      </c>
      <c r="F247">
        <v>26.6</v>
      </c>
      <c r="G247">
        <v>28.3</v>
      </c>
      <c r="H247">
        <v>27.321999999999999</v>
      </c>
      <c r="I247">
        <v>36.569000000000003</v>
      </c>
      <c r="J247">
        <v>38.088999999999999</v>
      </c>
      <c r="K247">
        <v>42.042000000000002</v>
      </c>
    </row>
    <row r="248" spans="1:11">
      <c r="A248" t="s">
        <v>571</v>
      </c>
      <c r="B248">
        <v>3.673</v>
      </c>
      <c r="C248">
        <v>3.6720000000000002</v>
      </c>
      <c r="D248">
        <v>3.673</v>
      </c>
      <c r="E248">
        <v>3.673</v>
      </c>
      <c r="F248">
        <v>3.673</v>
      </c>
      <c r="G248">
        <v>3.673</v>
      </c>
      <c r="H248">
        <v>3.673</v>
      </c>
      <c r="I248">
        <v>3.673</v>
      </c>
      <c r="J248">
        <v>3.673</v>
      </c>
      <c r="K248">
        <v>3.673</v>
      </c>
    </row>
    <row r="249" spans="1:11">
      <c r="A249" t="s">
        <v>447</v>
      </c>
      <c r="B249">
        <v>0.67500000000000004</v>
      </c>
      <c r="C249">
        <v>0.81200000000000006</v>
      </c>
      <c r="D249">
        <v>0.74</v>
      </c>
      <c r="E249">
        <v>0.78100000000000003</v>
      </c>
      <c r="F249">
        <v>0.75800000000000001</v>
      </c>
      <c r="G249">
        <v>0.73199999999999998</v>
      </c>
      <c r="H249">
        <v>0.74</v>
      </c>
      <c r="I249">
        <v>0.83</v>
      </c>
      <c r="J249">
        <v>0.78600000000000003</v>
      </c>
      <c r="K249">
        <v>0.79700000000000004</v>
      </c>
    </row>
    <row r="250" spans="1:11">
      <c r="A250" t="s">
        <v>572</v>
      </c>
      <c r="B250">
        <v>29.89</v>
      </c>
      <c r="C250">
        <v>29.07</v>
      </c>
      <c r="D250">
        <v>28.76</v>
      </c>
      <c r="E250">
        <v>32.32</v>
      </c>
      <c r="F250">
        <v>43.41</v>
      </c>
      <c r="G250">
        <v>42.14</v>
      </c>
      <c r="H250">
        <v>44.45</v>
      </c>
      <c r="I250">
        <v>39.950000000000003</v>
      </c>
      <c r="J250">
        <v>39.020000000000003</v>
      </c>
      <c r="K250">
        <v>43.66</v>
      </c>
    </row>
    <row r="251" spans="1:11">
      <c r="A251" t="s">
        <v>573</v>
      </c>
      <c r="B251">
        <v>2857</v>
      </c>
      <c r="C251">
        <v>3286</v>
      </c>
      <c r="D251">
        <v>8030</v>
      </c>
      <c r="E251">
        <v>8310</v>
      </c>
      <c r="F251">
        <v>9500</v>
      </c>
      <c r="G251">
        <v>10471.92</v>
      </c>
      <c r="H251">
        <v>10805.7</v>
      </c>
      <c r="I251">
        <v>11224.32</v>
      </c>
      <c r="J251">
        <v>12333.77</v>
      </c>
      <c r="K251">
        <v>12899.9</v>
      </c>
    </row>
    <row r="252" spans="1:11">
      <c r="A252" t="s">
        <v>574</v>
      </c>
      <c r="B252">
        <v>108.55</v>
      </c>
      <c r="C252">
        <v>111.8</v>
      </c>
      <c r="D252">
        <v>105</v>
      </c>
      <c r="E252">
        <v>111.69</v>
      </c>
      <c r="F252">
        <v>112.8</v>
      </c>
      <c r="G252">
        <v>106.23</v>
      </c>
      <c r="H252">
        <v>111.22</v>
      </c>
      <c r="I252">
        <v>119.9</v>
      </c>
      <c r="J252">
        <v>116</v>
      </c>
      <c r="K252">
        <v>116</v>
      </c>
    </row>
    <row r="253" spans="1:11">
      <c r="A253" t="s">
        <v>575</v>
      </c>
      <c r="B253">
        <v>2.5019999999999998</v>
      </c>
      <c r="C253">
        <v>2.496</v>
      </c>
      <c r="D253">
        <v>2.44</v>
      </c>
      <c r="E253">
        <v>2.5350000000000001</v>
      </c>
      <c r="F253">
        <v>2.5369999999999999</v>
      </c>
      <c r="G253">
        <v>2.444</v>
      </c>
      <c r="H253">
        <v>2.5649999999999999</v>
      </c>
      <c r="I253">
        <v>2.6070000000000002</v>
      </c>
      <c r="J253">
        <v>2.653</v>
      </c>
      <c r="K253">
        <v>2.74</v>
      </c>
    </row>
    <row r="254" spans="1:11">
      <c r="A254" t="s">
        <v>576</v>
      </c>
      <c r="B254">
        <v>214.5</v>
      </c>
      <c r="C254">
        <v>250.5</v>
      </c>
      <c r="D254">
        <v>250.5</v>
      </c>
      <c r="E254">
        <v>480</v>
      </c>
      <c r="F254">
        <v>480</v>
      </c>
      <c r="G254">
        <v>480</v>
      </c>
      <c r="H254">
        <v>580</v>
      </c>
      <c r="I254">
        <v>580</v>
      </c>
      <c r="J254">
        <v>528</v>
      </c>
      <c r="K254">
        <v>528</v>
      </c>
    </row>
    <row r="255" spans="1:11">
      <c r="A255" t="s">
        <v>577</v>
      </c>
      <c r="B255">
        <v>5455</v>
      </c>
      <c r="C255">
        <v>5455</v>
      </c>
      <c r="D255">
        <v>5455</v>
      </c>
    </row>
    <row r="256" spans="1:11">
      <c r="A256" t="s">
        <v>578</v>
      </c>
      <c r="B256">
        <v>10.99</v>
      </c>
      <c r="C256">
        <v>9.9149999999999991</v>
      </c>
      <c r="D256">
        <v>9.9749999999999996</v>
      </c>
      <c r="E256">
        <v>11.9</v>
      </c>
      <c r="F256">
        <v>16.09</v>
      </c>
      <c r="G256">
        <v>21.14</v>
      </c>
      <c r="H256">
        <v>16.632000000000001</v>
      </c>
      <c r="I256">
        <v>18.100000000000001</v>
      </c>
      <c r="J256">
        <v>25.71</v>
      </c>
      <c r="K256">
        <v>27.774999999999999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1 5 4 0 b b d - 4 8 1 1 - 4 9 f 3 - b 7 0 0 - b b e b 9 f d 1 e 5 1 9 "   x m l n s = " h t t p : / / s c h e m a s . m i c r o s o f t . c o m / D a t a M a s h u p " > A A A A A A w E A A B Q S w M E F A A C A A g A Y 6 M T W w L g 3 N i m A A A A 9 w A A A B I A H A B D b 2 5 m a W c v U G F j a 2 F n Z S 5 4 b W w g o h g A K K A U A A A A A A A A A A A A A A A A A A A A A A A A A A A A h Y 8 x D o I w G I W v Q r r T l q r R k J 8 y u I o x M T H G r S k V G q E Y W i x 3 c / B I X k G M o m 6 O 7 3 v f 8 N 7 9 e o O 0 r 6 v g o l q r G 5 O g C F M U K C O b X J s i Q Z 0 7 h g u U c t g I e R K F C g b Z 2 L i 3 e Y J K 5 8 4 x I d 5 7 7 C e 4 a Q v C K I 3 I P l t t Z a l q g T 6 y / i + H 2 l g n j F S I w + 4 1 h j M c T W c 4 o m y O K Z C R Q q b N 1 2 D D 4 G f 7 A 2 H Z V a 5 r F V c m X B + A j B H I + w R / A F B L A w Q U A A I A C A B j o x N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Y 6 M T W 3 p u S L o E A Q A A O A I A A B M A H A B G b 3 J t d W x h c y 9 T Z W N 0 a W 9 u M S 5 t I K I Y A C i g F A A A A A A A A A A A A A A A A A A A A A A A A A A A A H X Q X 2 u D M B A A 8 H f B 7 x C y F 4 W g Z l u 7 P 8 U n 2 9 f B U B h j j B H 1 r I J J S n K W l d L v v g y R j b H k J X f 3 C 5 d L L D Q 4 a E X K e e e b M A g D 2 w s D L X k F Y T 5 2 q i U 5 G Q H D g L h V 6 s k 0 4 C q F P S Z b 3 U w S F E Y v U C e F V u h i G 9 E e 8 W A f 0 9 S K D r p a m K T R M m 3 s M V 0 a J i 6 h M X v b w j j I A c H k l F F G C j 1 O U t m c c 0 Z 2 q t H t o P b 5 e p V l L n + e N E K J p x H y n z B 5 0 g r e Y z a P d k W L X q i 9 G 7 w 6 H Y C 6 G S t R u 0 O V E c p 2 2 s i 5 / z f a a H 4 H O 5 / p X O X u f n R C E D 7 x w s h S v 1 7 q a p I 1 m F 9 y 4 5 V b r 6 y 8 s v b K n V f u v f L g F Z 7 5 i f + h S x w G g / r 3 c z d f U E s B A i 0 A F A A C A A g A Y 6 M T W w L g 3 N i m A A A A 9 w A A A B I A A A A A A A A A A A A A A A A A A A A A A E N v b m Z p Z y 9 Q Y W N r Y W d l L n h t b F B L A Q I t A B Q A A g A I A G O j E 1 s P y u m r p A A A A O k A A A A T A A A A A A A A A A A A A A A A A P I A A A B b Q 2 9 u d G V u d F 9 U e X B l c 1 0 u e G 1 s U E s B A i 0 A F A A C A A g A Y 6 M T W 3 p u S L o E A Q A A O A I A A B M A A A A A A A A A A A A A A A A A 4 w E A A E Z v c m 1 1 b G F z L 1 N l Y 3 R p b 2 4 x L m 1 Q S w U G A A A A A A M A A w D C A A A A N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A 4 A A A A A A A C e D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W W V h c l 9 F b m Q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z M 2 J i O G E 2 M S 0 z Y j h h L T R l O G Q t O D R j Y i 1 i M z R h O D c x M m N m O G M i I C 8 + P E V u d H J 5 I F R 5 c G U 9 I k Z p b G x F b m F i b G V k I i B W Y W x 1 Z T 0 i b D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l l Y X J f R W 5 k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l J l Y 2 9 2 Z X J 5 V G F y Z 2 V 0 U m 9 3 I i B W Y W x 1 Z T 0 i b D E w M C I g L z 4 8 R W 5 0 c n k g V H l w Z T 0 i U m V j b 3 Z l c n l U Y X J n Z X R D b 2 x 1 b W 4 i I F Z h b H V l P S J s M S I g L z 4 8 R W 5 0 c n k g V H l w Z T 0 i U m V j b 3 Z l c n l U Y X J n Z X R T a G V l d C I g V m F s d W U 9 I n N s b 2 9 r d X A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Z p b G x M Y X N 0 V X B k Y X R l Z C I g V m F s d W U 9 I m Q y M D I 1 L T A 4 L T E 5 V D A 4 O j I 3 O j A 2 L j U 4 M z U 5 N D F a I i A v P j x F b n R y e S B U e X B l P S J G a W x s Q 2 9 s d W 1 u V H l w Z X M i I F Z h b H V l P S J z Q m d V R k J R V U Z C U V V G Q l F V P S I g L z 4 8 R W 5 0 c n k g V H l w Z T 0 i R m l s b E V y c m 9 y Q 2 9 k Z S I g V m F s d W U 9 I n N V b m t u b 3 d u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X S I g L z 4 8 R W 5 0 c n k g V H l w Z T 0 i R m l s b F N 0 Y X R 1 c y I g V m F s d W U 9 I n N D b 2 1 w b G V 0 Z S I g L z 4 8 R W 5 0 c n k g V H l w Z T 0 i R m l s b E N v d W 5 0 I i B W Y W x 1 Z T 0 i b D E 1 N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W W V h c l 9 F b m Q v Q X V 0 b 1 J l b W 9 2 Z W R D b 2 x 1 b W 5 z M S 5 7 Q 2 9 s d W 1 u M S w w f S Z x d W 9 0 O y w m c X V v d D t T Z W N 0 a W 9 u M S 9 Z Z W F y X 0 V u Z C 9 B d X R v U m V t b 3 Z l Z E N v b H V t b n M x L n t D b 2 x 1 b W 4 y L D F 9 J n F 1 b 3 Q 7 L C Z x d W 9 0 O 1 N l Y 3 R p b 2 4 x L 1 l l Y X J f R W 5 k L 0 F 1 d G 9 S Z W 1 v d m V k Q 2 9 s d W 1 u c z E u e 0 N v b H V t b j M s M n 0 m c X V v d D s s J n F 1 b 3 Q 7 U 2 V j d G l v b j E v W W V h c l 9 F b m Q v Q X V 0 b 1 J l b W 9 2 Z W R D b 2 x 1 b W 5 z M S 5 7 Q 2 9 s d W 1 u N C w z f S Z x d W 9 0 O y w m c X V v d D t T Z W N 0 a W 9 u M S 9 Z Z W F y X 0 V u Z C 9 B d X R v U m V t b 3 Z l Z E N v b H V t b n M x L n t D b 2 x 1 b W 4 1 L D R 9 J n F 1 b 3 Q 7 L C Z x d W 9 0 O 1 N l Y 3 R p b 2 4 x L 1 l l Y X J f R W 5 k L 0 F 1 d G 9 S Z W 1 v d m V k Q 2 9 s d W 1 u c z E u e 0 N v b H V t b j Y s N X 0 m c X V v d D s s J n F 1 b 3 Q 7 U 2 V j d G l v b j E v W W V h c l 9 F b m Q v Q X V 0 b 1 J l b W 9 2 Z W R D b 2 x 1 b W 5 z M S 5 7 Q 2 9 s d W 1 u N y w 2 f S Z x d W 9 0 O y w m c X V v d D t T Z W N 0 a W 9 u M S 9 Z Z W F y X 0 V u Z C 9 B d X R v U m V t b 3 Z l Z E N v b H V t b n M x L n t D b 2 x 1 b W 4 4 L D d 9 J n F 1 b 3 Q 7 L C Z x d W 9 0 O 1 N l Y 3 R p b 2 4 x L 1 l l Y X J f R W 5 k L 0 F 1 d G 9 S Z W 1 v d m V k Q 2 9 s d W 1 u c z E u e 0 N v b H V t b j k s O H 0 m c X V v d D s s J n F 1 b 3 Q 7 U 2 V j d G l v b j E v W W V h c l 9 F b m Q v Q X V 0 b 1 J l b W 9 2 Z W R D b 2 x 1 b W 5 z M S 5 7 Q 2 9 s d W 1 u M T A s O X 0 m c X V v d D s s J n F 1 b 3 Q 7 U 2 V j d G l v b j E v W W V h c l 9 F b m Q v Q X V 0 b 1 J l b W 9 2 Z W R D b 2 x 1 b W 5 z M S 5 7 Q 2 9 s d W 1 u M T E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Z Z W F y X 0 V u Z C 9 B d X R v U m V t b 3 Z l Z E N v b H V t b n M x L n t D b 2 x 1 b W 4 x L D B 9 J n F 1 b 3 Q 7 L C Z x d W 9 0 O 1 N l Y 3 R p b 2 4 x L 1 l l Y X J f R W 5 k L 0 F 1 d G 9 S Z W 1 v d m V k Q 2 9 s d W 1 u c z E u e 0 N v b H V t b j I s M X 0 m c X V v d D s s J n F 1 b 3 Q 7 U 2 V j d G l v b j E v W W V h c l 9 F b m Q v Q X V 0 b 1 J l b W 9 2 Z W R D b 2 x 1 b W 5 z M S 5 7 Q 2 9 s d W 1 u M y w y f S Z x d W 9 0 O y w m c X V v d D t T Z W N 0 a W 9 u M S 9 Z Z W F y X 0 V u Z C 9 B d X R v U m V t b 3 Z l Z E N v b H V t b n M x L n t D b 2 x 1 b W 4 0 L D N 9 J n F 1 b 3 Q 7 L C Z x d W 9 0 O 1 N l Y 3 R p b 2 4 x L 1 l l Y X J f R W 5 k L 0 F 1 d G 9 S Z W 1 v d m V k Q 2 9 s d W 1 u c z E u e 0 N v b H V t b j U s N H 0 m c X V v d D s s J n F 1 b 3 Q 7 U 2 V j d G l v b j E v W W V h c l 9 F b m Q v Q X V 0 b 1 J l b W 9 2 Z W R D b 2 x 1 b W 5 z M S 5 7 Q 2 9 s d W 1 u N i w 1 f S Z x d W 9 0 O y w m c X V v d D t T Z W N 0 a W 9 u M S 9 Z Z W F y X 0 V u Z C 9 B d X R v U m V t b 3 Z l Z E N v b H V t b n M x L n t D b 2 x 1 b W 4 3 L D Z 9 J n F 1 b 3 Q 7 L C Z x d W 9 0 O 1 N l Y 3 R p b 2 4 x L 1 l l Y X J f R W 5 k L 0 F 1 d G 9 S Z W 1 v d m V k Q 2 9 s d W 1 u c z E u e 0 N v b H V t b j g s N 3 0 m c X V v d D s s J n F 1 b 3 Q 7 U 2 V j d G l v b j E v W W V h c l 9 F b m Q v Q X V 0 b 1 J l b W 9 2 Z W R D b 2 x 1 b W 5 z M S 5 7 Q 2 9 s d W 1 u O S w 4 f S Z x d W 9 0 O y w m c X V v d D t T Z W N 0 a W 9 u M S 9 Z Z W F y X 0 V u Z C 9 B d X R v U m V t b 3 Z l Z E N v b H V t b n M x L n t D b 2 x 1 b W 4 x M C w 5 f S Z x d W 9 0 O y w m c X V v d D t T Z W N 0 a W 9 u M S 9 Z Z W F y X 0 V u Z C 9 B d X R v U m V t b 3 Z l Z E N v b H V t b n M x L n t D b 2 x 1 b W 4 x M S w x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l l Y X J f R W 5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l l Y X J f R W 5 k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O s 6 O c I S 5 6 R G s k c C X F 9 H y z g A A A A A A g A A A A A A E G Y A A A A B A A A g A A A A D L E N q 3 E S 0 w B 5 9 T G O o 3 3 d K R Q m k c Y 8 t b v E W M C i t L l D D / 8 A A A A A D o A A A A A C A A A g A A A A R + F T v w 7 s r F i N i 4 i g l C 9 q s v P v D W 1 C V l C A H G S 2 v t B X V b N Q A A A A e H 2 S q N E Q A A m 2 g b p + G m K B y r K W / i A P k 2 6 u a n q R 6 6 a b G E c 9 P 8 K D B d s y u N 4 x I 4 a / J d E j b y P G 7 L c q x I F a 1 A p A Q 5 Y M 8 d g Q K 4 G h U l o K A G i s b s L K / e p A A A A A F X p J p c O c J n l P t i K + Z I K f H A 4 D + 2 n Y y z S C O B c 7 5 F B t h Y / q G f 6 8 E j 7 2 z B l v R q 6 8 + H N B E G C 3 + P W A J e 7 P K O 1 8 D r W G W A = = < / D a t a M a s h u p > 
</file>

<file path=customXml/itemProps1.xml><?xml version="1.0" encoding="utf-8"?>
<ds:datastoreItem xmlns:ds="http://schemas.openxmlformats.org/officeDocument/2006/customXml" ds:itemID="{D7F5A1BF-AB8E-43ED-94AD-EBCAAEFB108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1_Info</vt:lpstr>
      <vt:lpstr>Sheet1</vt:lpstr>
      <vt:lpstr>B_Year</vt:lpstr>
      <vt:lpstr>Canada</vt:lpstr>
      <vt:lpstr>Country</vt:lpstr>
      <vt:lpstr>Country_13</vt:lpstr>
      <vt:lpstr>Currency</vt:lpstr>
      <vt:lpstr>Day</vt:lpstr>
      <vt:lpstr>late</vt:lpstr>
      <vt:lpstr>Mexico</vt:lpstr>
      <vt:lpstr>Month</vt:lpstr>
      <vt:lpstr>Tax_Year</vt:lpstr>
      <vt:lpstr>Tin_type</vt:lpstr>
      <vt:lpstr>TIN_type_25</vt:lpstr>
      <vt:lpstr>TIN_type_35</vt:lpstr>
      <vt:lpstr>Type_4a</vt:lpstr>
      <vt:lpstr>Type_account</vt:lpstr>
      <vt:lpstr>Type_filer</vt:lpstr>
      <vt:lpstr>United_States_of_America</vt:lpstr>
      <vt:lpstr>Year_List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</dc:creator>
  <cp:lastModifiedBy>pon h</cp:lastModifiedBy>
  <dcterms:created xsi:type="dcterms:W3CDTF">2015-06-05T18:17:20Z</dcterms:created>
  <dcterms:modified xsi:type="dcterms:W3CDTF">2025-08-21T03:29:19Z</dcterms:modified>
</cp:coreProperties>
</file>